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Κυριάκη\Desktop\7ο εξάμηνο\Νικολαίδης\εργαστιριο\εργαστήριο 2\αγγελοσ\"/>
    </mc:Choice>
  </mc:AlternateContent>
  <xr:revisionPtr revIDLastSave="0" documentId="8_{0D950A44-47CE-48B2-B640-346DD4D4F7D4}" xr6:coauthVersionLast="47" xr6:coauthVersionMax="47" xr10:uidLastSave="{00000000-0000-0000-0000-000000000000}"/>
  <bookViews>
    <workbookView xWindow="-108" yWindow="-108" windowWidth="23256" windowHeight="12576" xr2:uid="{B72C3C6E-75C0-4DD5-8B82-60DA2B483905}"/>
  </bookViews>
  <sheets>
    <sheet name="Φύλλο1" sheetId="1" r:id="rId1"/>
    <sheet name="Φύλλο2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3" i="1" l="1"/>
  <c r="M3" i="1"/>
  <c r="I4" i="1" s="1"/>
  <c r="J4" i="1"/>
  <c r="H4" i="1"/>
  <c r="B7" i="2"/>
  <c r="B6" i="2"/>
  <c r="B4" i="2"/>
  <c r="L3" i="1"/>
  <c r="G133" i="2"/>
  <c r="G132" i="2"/>
  <c r="G131" i="2"/>
  <c r="G130" i="2"/>
  <c r="G129" i="2"/>
  <c r="G128" i="2"/>
  <c r="G127" i="2"/>
  <c r="G126" i="2"/>
  <c r="G125" i="2"/>
  <c r="G124" i="2"/>
  <c r="G123" i="2"/>
  <c r="G122" i="2"/>
  <c r="G121" i="2"/>
  <c r="G120" i="2"/>
  <c r="G119" i="2"/>
  <c r="G118" i="2"/>
  <c r="G117" i="2"/>
  <c r="G116" i="2"/>
  <c r="G115" i="2"/>
  <c r="G114" i="2"/>
  <c r="G113" i="2"/>
  <c r="G112" i="2"/>
  <c r="G111" i="2"/>
  <c r="G110" i="2"/>
  <c r="G109" i="2"/>
  <c r="G108" i="2"/>
  <c r="G107" i="2"/>
  <c r="G106" i="2"/>
  <c r="G105" i="2"/>
  <c r="G104" i="2"/>
  <c r="G103" i="2"/>
  <c r="G102" i="2"/>
  <c r="G101" i="2"/>
  <c r="G100" i="2"/>
  <c r="G99" i="2"/>
  <c r="G98" i="2"/>
  <c r="G97" i="2"/>
  <c r="G96" i="2"/>
  <c r="G95" i="2"/>
  <c r="G94" i="2"/>
  <c r="G93" i="2"/>
  <c r="G92" i="2"/>
  <c r="G91" i="2"/>
  <c r="G90" i="2"/>
  <c r="G89" i="2"/>
  <c r="G88" i="2"/>
  <c r="G87" i="2"/>
  <c r="G86" i="2"/>
  <c r="G85" i="2"/>
  <c r="G84" i="2"/>
  <c r="G83" i="2"/>
  <c r="G82" i="2"/>
  <c r="G81" i="2"/>
  <c r="G80" i="2"/>
  <c r="G79" i="2"/>
  <c r="G78" i="2"/>
  <c r="G77" i="2"/>
  <c r="G76" i="2"/>
  <c r="G75" i="2"/>
  <c r="G74" i="2"/>
  <c r="G73" i="2"/>
  <c r="G72" i="2"/>
  <c r="G71" i="2"/>
  <c r="G70" i="2"/>
  <c r="G69" i="2"/>
  <c r="G68" i="2"/>
  <c r="G67" i="2"/>
  <c r="G66" i="2"/>
  <c r="G65" i="2"/>
  <c r="G64" i="2"/>
  <c r="G63" i="2"/>
  <c r="G62" i="2"/>
  <c r="G61" i="2"/>
  <c r="G60" i="2"/>
  <c r="G59" i="2"/>
  <c r="G58" i="2"/>
  <c r="G57" i="2"/>
  <c r="G56" i="2"/>
  <c r="G55" i="2"/>
  <c r="G54" i="2"/>
  <c r="G53" i="2"/>
  <c r="G52" i="2"/>
  <c r="G51" i="2"/>
  <c r="G50" i="2"/>
  <c r="G49" i="2"/>
  <c r="G48" i="2"/>
  <c r="G47" i="2"/>
  <c r="G46" i="2"/>
  <c r="G45" i="2"/>
  <c r="G44" i="2"/>
  <c r="G43" i="2"/>
  <c r="G42" i="2"/>
  <c r="G41" i="2"/>
  <c r="G40" i="2"/>
  <c r="G39" i="2"/>
  <c r="G38" i="2"/>
  <c r="G37" i="2"/>
  <c r="G36" i="2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G7" i="2"/>
  <c r="G6" i="2"/>
  <c r="G5" i="2"/>
  <c r="G4" i="2"/>
  <c r="G3" i="2"/>
  <c r="L54" i="2"/>
  <c r="M54" i="2"/>
  <c r="I55" i="2" s="1"/>
  <c r="N54" i="2"/>
  <c r="N55" i="2"/>
  <c r="I54" i="2"/>
  <c r="J54" i="2"/>
  <c r="J55" i="2"/>
  <c r="H54" i="2"/>
  <c r="H55" i="2"/>
  <c r="I4" i="2"/>
  <c r="H4" i="2"/>
  <c r="L4" i="2" s="1"/>
  <c r="N3" i="2"/>
  <c r="J4" i="2" s="1"/>
  <c r="N4" i="2" s="1"/>
  <c r="J5" i="2" s="1"/>
  <c r="F5" i="2"/>
  <c r="F6" i="2" s="1"/>
  <c r="F7" i="2" s="1"/>
  <c r="F8" i="2" s="1"/>
  <c r="F9" i="2" s="1"/>
  <c r="F10" i="2" s="1"/>
  <c r="F11" i="2" s="1"/>
  <c r="F12" i="2" s="1"/>
  <c r="F13" i="2" s="1"/>
  <c r="F14" i="2" s="1"/>
  <c r="F15" i="2" s="1"/>
  <c r="F16" i="2" s="1"/>
  <c r="F17" i="2" s="1"/>
  <c r="F18" i="2" s="1"/>
  <c r="F19" i="2" s="1"/>
  <c r="F20" i="2" s="1"/>
  <c r="F21" i="2" s="1"/>
  <c r="F22" i="2" s="1"/>
  <c r="F23" i="2" s="1"/>
  <c r="F24" i="2" s="1"/>
  <c r="F25" i="2" s="1"/>
  <c r="F26" i="2" s="1"/>
  <c r="F27" i="2" s="1"/>
  <c r="F28" i="2" s="1"/>
  <c r="F29" i="2" s="1"/>
  <c r="F30" i="2" s="1"/>
  <c r="F31" i="2" s="1"/>
  <c r="F32" i="2" s="1"/>
  <c r="F33" i="2" s="1"/>
  <c r="F34" i="2" s="1"/>
  <c r="F35" i="2" s="1"/>
  <c r="F36" i="2" s="1"/>
  <c r="F37" i="2" s="1"/>
  <c r="F38" i="2" s="1"/>
  <c r="F39" i="2" s="1"/>
  <c r="F40" i="2" s="1"/>
  <c r="F41" i="2" s="1"/>
  <c r="F42" i="2" s="1"/>
  <c r="F43" i="2" s="1"/>
  <c r="F44" i="2" s="1"/>
  <c r="F45" i="2" s="1"/>
  <c r="F46" i="2" s="1"/>
  <c r="F47" i="2" s="1"/>
  <c r="F48" i="2" s="1"/>
  <c r="F49" i="2" s="1"/>
  <c r="F50" i="2" s="1"/>
  <c r="F51" i="2" s="1"/>
  <c r="F52" i="2" s="1"/>
  <c r="F53" i="2" s="1"/>
  <c r="F54" i="2" s="1"/>
  <c r="F55" i="2" s="1"/>
  <c r="F56" i="2" s="1"/>
  <c r="F57" i="2" s="1"/>
  <c r="F58" i="2" s="1"/>
  <c r="F59" i="2" s="1"/>
  <c r="F60" i="2" s="1"/>
  <c r="F61" i="2" s="1"/>
  <c r="F62" i="2" s="1"/>
  <c r="F63" i="2" s="1"/>
  <c r="F64" i="2" s="1"/>
  <c r="F65" i="2" s="1"/>
  <c r="F66" i="2" s="1"/>
  <c r="F67" i="2" s="1"/>
  <c r="F68" i="2" s="1"/>
  <c r="F69" i="2" s="1"/>
  <c r="F70" i="2" s="1"/>
  <c r="F71" i="2" s="1"/>
  <c r="F72" i="2" s="1"/>
  <c r="F73" i="2" s="1"/>
  <c r="F74" i="2" s="1"/>
  <c r="F75" i="2" s="1"/>
  <c r="F76" i="2" s="1"/>
  <c r="F77" i="2" s="1"/>
  <c r="F78" i="2" s="1"/>
  <c r="F79" i="2" s="1"/>
  <c r="F80" i="2" s="1"/>
  <c r="F81" i="2" s="1"/>
  <c r="F82" i="2" s="1"/>
  <c r="F83" i="2" s="1"/>
  <c r="F84" i="2" s="1"/>
  <c r="F85" i="2" s="1"/>
  <c r="F86" i="2" s="1"/>
  <c r="F87" i="2" s="1"/>
  <c r="F88" i="2" s="1"/>
  <c r="F89" i="2" s="1"/>
  <c r="F90" i="2" s="1"/>
  <c r="F91" i="2" s="1"/>
  <c r="F92" i="2" s="1"/>
  <c r="F93" i="2" s="1"/>
  <c r="F94" i="2" s="1"/>
  <c r="F95" i="2" s="1"/>
  <c r="F96" i="2" s="1"/>
  <c r="F97" i="2" s="1"/>
  <c r="F98" i="2" s="1"/>
  <c r="F99" i="2" s="1"/>
  <c r="F100" i="2" s="1"/>
  <c r="F101" i="2" s="1"/>
  <c r="F102" i="2" s="1"/>
  <c r="F103" i="2" s="1"/>
  <c r="F104" i="2" s="1"/>
  <c r="F105" i="2" s="1"/>
  <c r="F106" i="2" s="1"/>
  <c r="F107" i="2" s="1"/>
  <c r="F108" i="2" s="1"/>
  <c r="F109" i="2" s="1"/>
  <c r="F110" i="2" s="1"/>
  <c r="F111" i="2" s="1"/>
  <c r="F112" i="2" s="1"/>
  <c r="F113" i="2" s="1"/>
  <c r="F114" i="2" s="1"/>
  <c r="F115" i="2" s="1"/>
  <c r="F116" i="2" s="1"/>
  <c r="F117" i="2" s="1"/>
  <c r="F118" i="2" s="1"/>
  <c r="F119" i="2" s="1"/>
  <c r="F120" i="2" s="1"/>
  <c r="F121" i="2" s="1"/>
  <c r="F122" i="2" s="1"/>
  <c r="F123" i="2" s="1"/>
  <c r="F124" i="2" s="1"/>
  <c r="F125" i="2" s="1"/>
  <c r="F126" i="2" s="1"/>
  <c r="F127" i="2" s="1"/>
  <c r="F128" i="2" s="1"/>
  <c r="F129" i="2" s="1"/>
  <c r="F130" i="2" s="1"/>
  <c r="F131" i="2" s="1"/>
  <c r="F132" i="2" s="1"/>
  <c r="F133" i="2" s="1"/>
  <c r="B5" i="2"/>
  <c r="M3" i="2"/>
  <c r="B2" i="2"/>
  <c r="B4" i="1"/>
  <c r="G25" i="1"/>
  <c r="G26" i="1" s="1"/>
  <c r="G27" i="1" s="1"/>
  <c r="G28" i="1" s="1"/>
  <c r="G29" i="1" s="1"/>
  <c r="G30" i="1" s="1"/>
  <c r="G31" i="1" s="1"/>
  <c r="G32" i="1" s="1"/>
  <c r="G33" i="1" s="1"/>
  <c r="G34" i="1" s="1"/>
  <c r="G35" i="1" s="1"/>
  <c r="G36" i="1" s="1"/>
  <c r="G37" i="1" s="1"/>
  <c r="G38" i="1" s="1"/>
  <c r="G39" i="1" s="1"/>
  <c r="G40" i="1" s="1"/>
  <c r="G41" i="1" s="1"/>
  <c r="G42" i="1" s="1"/>
  <c r="G43" i="1" s="1"/>
  <c r="L55" i="2" l="1"/>
  <c r="H56" i="2" s="1"/>
  <c r="M55" i="2"/>
  <c r="I56" i="2" s="1"/>
  <c r="J56" i="2"/>
  <c r="N5" i="2"/>
  <c r="M4" i="2"/>
  <c r="I5" i="2" s="1"/>
  <c r="H5" i="2"/>
  <c r="L5" i="2" s="1"/>
  <c r="N4" i="1"/>
  <c r="J5" i="1" s="1"/>
  <c r="L3" i="2"/>
  <c r="M4" i="1"/>
  <c r="I5" i="1" s="1"/>
  <c r="L4" i="1"/>
  <c r="H5" i="1" s="1"/>
  <c r="M56" i="2" l="1"/>
  <c r="I57" i="2" s="1"/>
  <c r="L56" i="2"/>
  <c r="H57" i="2" s="1"/>
  <c r="N56" i="2"/>
  <c r="J57" i="2" s="1"/>
  <c r="M5" i="2"/>
  <c r="L5" i="1"/>
  <c r="H6" i="1" s="1"/>
  <c r="N5" i="1"/>
  <c r="J6" i="1" s="1"/>
  <c r="M5" i="1"/>
  <c r="I6" i="1" s="1"/>
  <c r="L57" i="2" l="1"/>
  <c r="H58" i="2" s="1"/>
  <c r="M57" i="2"/>
  <c r="I58" i="2" s="1"/>
  <c r="N57" i="2"/>
  <c r="J58" i="2" s="1"/>
  <c r="I6" i="2"/>
  <c r="H6" i="2"/>
  <c r="J6" i="2"/>
  <c r="N6" i="1"/>
  <c r="J7" i="1" s="1"/>
  <c r="L6" i="1"/>
  <c r="H7" i="1" s="1"/>
  <c r="M6" i="1"/>
  <c r="I7" i="1" s="1"/>
  <c r="M7" i="1" l="1"/>
  <c r="I8" i="1" s="1"/>
  <c r="M58" i="2"/>
  <c r="I59" i="2" s="1"/>
  <c r="L58" i="2"/>
  <c r="H59" i="2" s="1"/>
  <c r="N58" i="2"/>
  <c r="J59" i="2" s="1"/>
  <c r="N6" i="2"/>
  <c r="J7" i="2" s="1"/>
  <c r="L6" i="2"/>
  <c r="H7" i="2" s="1"/>
  <c r="M6" i="2"/>
  <c r="I7" i="2" s="1"/>
  <c r="L7" i="1"/>
  <c r="H8" i="1" s="1"/>
  <c r="N7" i="1"/>
  <c r="J8" i="1" s="1"/>
  <c r="N8" i="1" s="1"/>
  <c r="J9" i="1" s="1"/>
  <c r="N59" i="2" l="1"/>
  <c r="J60" i="2" s="1"/>
  <c r="L59" i="2"/>
  <c r="H60" i="2" s="1"/>
  <c r="M59" i="2"/>
  <c r="I60" i="2" s="1"/>
  <c r="N7" i="2"/>
  <c r="J8" i="2" s="1"/>
  <c r="N8" i="2" s="1"/>
  <c r="M7" i="2"/>
  <c r="L7" i="2"/>
  <c r="H8" i="2" s="1"/>
  <c r="I8" i="2"/>
  <c r="M8" i="1"/>
  <c r="I9" i="1" s="1"/>
  <c r="L8" i="1"/>
  <c r="H9" i="1" s="1"/>
  <c r="M60" i="2" l="1"/>
  <c r="I61" i="2" s="1"/>
  <c r="L60" i="2"/>
  <c r="H61" i="2" s="1"/>
  <c r="N60" i="2"/>
  <c r="J61" i="2" s="1"/>
  <c r="M8" i="2"/>
  <c r="L8" i="2"/>
  <c r="H9" i="2" s="1"/>
  <c r="L9" i="2" s="1"/>
  <c r="J9" i="2"/>
  <c r="N9" i="2" s="1"/>
  <c r="L9" i="1"/>
  <c r="H10" i="1" s="1"/>
  <c r="I9" i="2"/>
  <c r="M9" i="1"/>
  <c r="I10" i="1" s="1"/>
  <c r="N9" i="1"/>
  <c r="J10" i="1" s="1"/>
  <c r="M10" i="1" l="1"/>
  <c r="I11" i="1" s="1"/>
  <c r="N61" i="2"/>
  <c r="J62" i="2" s="1"/>
  <c r="L61" i="2"/>
  <c r="H62" i="2" s="1"/>
  <c r="M61" i="2"/>
  <c r="I62" i="2" s="1"/>
  <c r="M9" i="2"/>
  <c r="I10" i="2" s="1"/>
  <c r="H10" i="2"/>
  <c r="J10" i="2"/>
  <c r="N10" i="1"/>
  <c r="J11" i="1" s="1"/>
  <c r="L10" i="1"/>
  <c r="H11" i="1" s="1"/>
  <c r="N11" i="1" l="1"/>
  <c r="J12" i="1" s="1"/>
  <c r="L62" i="2"/>
  <c r="H63" i="2" s="1"/>
  <c r="N62" i="2"/>
  <c r="J63" i="2" s="1"/>
  <c r="M62" i="2"/>
  <c r="I63" i="2" s="1"/>
  <c r="N10" i="2"/>
  <c r="J11" i="2" s="1"/>
  <c r="M10" i="2"/>
  <c r="I11" i="2" s="1"/>
  <c r="L10" i="2"/>
  <c r="H11" i="2" s="1"/>
  <c r="M11" i="1"/>
  <c r="I12" i="1" s="1"/>
  <c r="L11" i="1"/>
  <c r="H12" i="1" s="1"/>
  <c r="N63" i="2" l="1"/>
  <c r="J64" i="2" s="1"/>
  <c r="L63" i="2"/>
  <c r="H64" i="2" s="1"/>
  <c r="M63" i="2"/>
  <c r="I64" i="2" s="1"/>
  <c r="N11" i="2"/>
  <c r="J12" i="2" s="1"/>
  <c r="M11" i="2"/>
  <c r="I12" i="2" s="1"/>
  <c r="L11" i="2"/>
  <c r="H12" i="2" s="1"/>
  <c r="L12" i="1"/>
  <c r="H13" i="1" s="1"/>
  <c r="M12" i="1"/>
  <c r="I13" i="1" s="1"/>
  <c r="N12" i="1"/>
  <c r="J13" i="1" s="1"/>
  <c r="M13" i="1" l="1"/>
  <c r="I14" i="1" s="1"/>
  <c r="L64" i="2"/>
  <c r="H65" i="2" s="1"/>
  <c r="N64" i="2"/>
  <c r="J65" i="2" s="1"/>
  <c r="M64" i="2"/>
  <c r="I65" i="2" s="1"/>
  <c r="M12" i="2"/>
  <c r="I13" i="2" s="1"/>
  <c r="N12" i="2"/>
  <c r="J13" i="2" s="1"/>
  <c r="L12" i="2"/>
  <c r="H13" i="2" s="1"/>
  <c r="N13" i="1"/>
  <c r="J14" i="1" s="1"/>
  <c r="N14" i="1" s="1"/>
  <c r="J15" i="1" s="1"/>
  <c r="L13" i="1"/>
  <c r="H14" i="1" s="1"/>
  <c r="M65" i="2" l="1"/>
  <c r="I66" i="2" s="1"/>
  <c r="N65" i="2"/>
  <c r="J66" i="2" s="1"/>
  <c r="L65" i="2"/>
  <c r="H66" i="2" s="1"/>
  <c r="N13" i="2"/>
  <c r="J14" i="2" s="1"/>
  <c r="L13" i="2"/>
  <c r="H14" i="2" s="1"/>
  <c r="M13" i="2"/>
  <c r="I14" i="2" s="1"/>
  <c r="M14" i="1"/>
  <c r="I15" i="1" s="1"/>
  <c r="L14" i="1"/>
  <c r="H15" i="1" s="1"/>
  <c r="L15" i="1" s="1"/>
  <c r="H16" i="1" s="1"/>
  <c r="L66" i="2" l="1"/>
  <c r="H67" i="2" s="1"/>
  <c r="N66" i="2"/>
  <c r="J67" i="2" s="1"/>
  <c r="M66" i="2"/>
  <c r="I67" i="2" s="1"/>
  <c r="M14" i="2"/>
  <c r="I15" i="2" s="1"/>
  <c r="N14" i="2"/>
  <c r="J15" i="2" s="1"/>
  <c r="N15" i="2" s="1"/>
  <c r="L14" i="2"/>
  <c r="H15" i="2" s="1"/>
  <c r="M15" i="1"/>
  <c r="I16" i="1" s="1"/>
  <c r="M16" i="1" s="1"/>
  <c r="I17" i="1" s="1"/>
  <c r="N15" i="1"/>
  <c r="J16" i="1" s="1"/>
  <c r="M67" i="2" l="1"/>
  <c r="I68" i="2" s="1"/>
  <c r="N67" i="2"/>
  <c r="J68" i="2" s="1"/>
  <c r="L67" i="2"/>
  <c r="H68" i="2" s="1"/>
  <c r="L15" i="2"/>
  <c r="M15" i="2"/>
  <c r="J16" i="2"/>
  <c r="I16" i="2"/>
  <c r="H16" i="2"/>
  <c r="N16" i="1"/>
  <c r="J17" i="1" s="1"/>
  <c r="N17" i="1" s="1"/>
  <c r="J18" i="1" s="1"/>
  <c r="L16" i="1"/>
  <c r="H17" i="1" s="1"/>
  <c r="N68" i="2" l="1"/>
  <c r="J69" i="2" s="1"/>
  <c r="M68" i="2"/>
  <c r="I69" i="2" s="1"/>
  <c r="L68" i="2"/>
  <c r="H69" i="2" s="1"/>
  <c r="L16" i="2"/>
  <c r="N16" i="2"/>
  <c r="J17" i="2" s="1"/>
  <c r="M16" i="2"/>
  <c r="I17" i="2" s="1"/>
  <c r="H17" i="2"/>
  <c r="L17" i="1"/>
  <c r="H18" i="1" s="1"/>
  <c r="M17" i="1"/>
  <c r="I18" i="1" s="1"/>
  <c r="L69" i="2" l="1"/>
  <c r="H70" i="2" s="1"/>
  <c r="M69" i="2"/>
  <c r="I70" i="2" s="1"/>
  <c r="N69" i="2"/>
  <c r="J70" i="2" s="1"/>
  <c r="N17" i="2"/>
  <c r="J18" i="2" s="1"/>
  <c r="N18" i="2" s="1"/>
  <c r="M17" i="2"/>
  <c r="L17" i="2"/>
  <c r="H18" i="2"/>
  <c r="I18" i="2"/>
  <c r="N18" i="1"/>
  <c r="J19" i="1" s="1"/>
  <c r="M18" i="1"/>
  <c r="I19" i="1" s="1"/>
  <c r="L18" i="1"/>
  <c r="H19" i="1" s="1"/>
  <c r="L70" i="2" l="1"/>
  <c r="H71" i="2" s="1"/>
  <c r="N70" i="2"/>
  <c r="J71" i="2" s="1"/>
  <c r="M70" i="2"/>
  <c r="I71" i="2" s="1"/>
  <c r="M18" i="2"/>
  <c r="I19" i="2" s="1"/>
  <c r="L18" i="2"/>
  <c r="J19" i="2"/>
  <c r="H19" i="2"/>
  <c r="L19" i="1"/>
  <c r="H20" i="1" s="1"/>
  <c r="M19" i="1"/>
  <c r="I20" i="1" s="1"/>
  <c r="N19" i="1"/>
  <c r="J20" i="1" s="1"/>
  <c r="M71" i="2" l="1"/>
  <c r="I72" i="2" s="1"/>
  <c r="N71" i="2"/>
  <c r="J72" i="2" s="1"/>
  <c r="H72" i="2"/>
  <c r="L71" i="2"/>
  <c r="N19" i="2"/>
  <c r="J20" i="2" s="1"/>
  <c r="M19" i="2"/>
  <c r="I20" i="2" s="1"/>
  <c r="L19" i="2"/>
  <c r="H20" i="2" s="1"/>
  <c r="L20" i="1"/>
  <c r="H21" i="1" s="1"/>
  <c r="N20" i="1"/>
  <c r="J21" i="1" s="1"/>
  <c r="M20" i="1"/>
  <c r="I21" i="1" s="1"/>
  <c r="N72" i="2" l="1"/>
  <c r="J73" i="2" s="1"/>
  <c r="M72" i="2"/>
  <c r="I73" i="2" s="1"/>
  <c r="L72" i="2"/>
  <c r="H73" i="2" s="1"/>
  <c r="M20" i="2"/>
  <c r="I21" i="2" s="1"/>
  <c r="N20" i="2"/>
  <c r="L20" i="2"/>
  <c r="H21" i="2" s="1"/>
  <c r="J21" i="2"/>
  <c r="M21" i="1"/>
  <c r="I22" i="1" s="1"/>
  <c r="L21" i="1"/>
  <c r="H22" i="1" s="1"/>
  <c r="N21" i="1"/>
  <c r="J22" i="1" s="1"/>
  <c r="N22" i="1" s="1"/>
  <c r="J23" i="1" s="1"/>
  <c r="M73" i="2" l="1"/>
  <c r="I74" i="2" s="1"/>
  <c r="N73" i="2"/>
  <c r="J74" i="2" s="1"/>
  <c r="L73" i="2"/>
  <c r="H74" i="2" s="1"/>
  <c r="N21" i="2"/>
  <c r="J22" i="2" s="1"/>
  <c r="N22" i="2" s="1"/>
  <c r="M21" i="2"/>
  <c r="L21" i="2"/>
  <c r="H22" i="2" s="1"/>
  <c r="L22" i="1"/>
  <c r="H23" i="1" s="1"/>
  <c r="I22" i="2"/>
  <c r="M22" i="1"/>
  <c r="I23" i="1" s="1"/>
  <c r="N74" i="2" l="1"/>
  <c r="J75" i="2" s="1"/>
  <c r="M74" i="2"/>
  <c r="I75" i="2" s="1"/>
  <c r="L74" i="2"/>
  <c r="H75" i="2" s="1"/>
  <c r="M22" i="2"/>
  <c r="I23" i="2" s="1"/>
  <c r="L22" i="2"/>
  <c r="H23" i="2" s="1"/>
  <c r="J23" i="2"/>
  <c r="M23" i="1"/>
  <c r="I24" i="1" s="1"/>
  <c r="L23" i="1"/>
  <c r="H24" i="1" s="1"/>
  <c r="N23" i="1"/>
  <c r="J24" i="1" s="1"/>
  <c r="G19" i="1"/>
  <c r="G20" i="1"/>
  <c r="G21" i="1" s="1"/>
  <c r="G22" i="1" s="1"/>
  <c r="G23" i="1" s="1"/>
  <c r="G24" i="1" s="1"/>
  <c r="G6" i="1"/>
  <c r="G7" i="1" s="1"/>
  <c r="G8" i="1" s="1"/>
  <c r="G9" i="1" s="1"/>
  <c r="G10" i="1" s="1"/>
  <c r="G11" i="1" s="1"/>
  <c r="G12" i="1" s="1"/>
  <c r="G13" i="1" s="1"/>
  <c r="G14" i="1" s="1"/>
  <c r="G15" i="1" s="1"/>
  <c r="G16" i="1" s="1"/>
  <c r="G17" i="1" s="1"/>
  <c r="G18" i="1" s="1"/>
  <c r="G5" i="1"/>
  <c r="B7" i="1"/>
  <c r="B6" i="1"/>
  <c r="B5" i="1"/>
  <c r="B2" i="1"/>
  <c r="L75" i="2" l="1"/>
  <c r="H76" i="2" s="1"/>
  <c r="M75" i="2"/>
  <c r="I76" i="2" s="1"/>
  <c r="N75" i="2"/>
  <c r="J76" i="2" s="1"/>
  <c r="N23" i="2"/>
  <c r="M23" i="2"/>
  <c r="I24" i="2" s="1"/>
  <c r="L23" i="2"/>
  <c r="H24" i="2" s="1"/>
  <c r="J24" i="2"/>
  <c r="M24" i="1"/>
  <c r="I25" i="1" s="1"/>
  <c r="N24" i="1"/>
  <c r="J25" i="1" s="1"/>
  <c r="L24" i="1"/>
  <c r="H25" i="1" s="1"/>
  <c r="M76" i="2" l="1"/>
  <c r="I77" i="2" s="1"/>
  <c r="L76" i="2"/>
  <c r="H77" i="2" s="1"/>
  <c r="N76" i="2"/>
  <c r="J77" i="2" s="1"/>
  <c r="L24" i="2"/>
  <c r="N24" i="2"/>
  <c r="M24" i="2"/>
  <c r="I25" i="2" s="1"/>
  <c r="J25" i="2"/>
  <c r="H25" i="2"/>
  <c r="L25" i="1"/>
  <c r="H26" i="1" s="1"/>
  <c r="M25" i="1"/>
  <c r="I26" i="1" s="1"/>
  <c r="N25" i="1"/>
  <c r="J26" i="1" s="1"/>
  <c r="N77" i="2" l="1"/>
  <c r="J78" i="2" s="1"/>
  <c r="L77" i="2"/>
  <c r="H78" i="2" s="1"/>
  <c r="M77" i="2"/>
  <c r="I78" i="2" s="1"/>
  <c r="L25" i="2"/>
  <c r="N25" i="2"/>
  <c r="M25" i="2"/>
  <c r="I26" i="2" s="1"/>
  <c r="N26" i="1"/>
  <c r="J27" i="1" s="1"/>
  <c r="H26" i="2"/>
  <c r="J26" i="2"/>
  <c r="L26" i="1"/>
  <c r="H27" i="1" s="1"/>
  <c r="M26" i="1"/>
  <c r="I27" i="1" s="1"/>
  <c r="M78" i="2" l="1"/>
  <c r="I79" i="2" s="1"/>
  <c r="L78" i="2"/>
  <c r="H79" i="2" s="1"/>
  <c r="N78" i="2"/>
  <c r="J79" i="2" s="1"/>
  <c r="M26" i="2"/>
  <c r="I27" i="2" s="1"/>
  <c r="N26" i="2"/>
  <c r="J27" i="2" s="1"/>
  <c r="L26" i="2"/>
  <c r="H27" i="2" s="1"/>
  <c r="M27" i="1"/>
  <c r="I28" i="1" s="1"/>
  <c r="L27" i="1"/>
  <c r="H28" i="1" s="1"/>
  <c r="N27" i="1"/>
  <c r="J28" i="1" s="1"/>
  <c r="N79" i="2" l="1"/>
  <c r="J80" i="2" s="1"/>
  <c r="L79" i="2"/>
  <c r="H80" i="2" s="1"/>
  <c r="M79" i="2"/>
  <c r="I80" i="2" s="1"/>
  <c r="N27" i="2"/>
  <c r="M27" i="2"/>
  <c r="L27" i="2"/>
  <c r="H28" i="2" s="1"/>
  <c r="L28" i="2" s="1"/>
  <c r="I28" i="2"/>
  <c r="M28" i="1"/>
  <c r="I29" i="1" s="1"/>
  <c r="L28" i="1"/>
  <c r="H29" i="1" s="1"/>
  <c r="J28" i="2"/>
  <c r="N28" i="2" s="1"/>
  <c r="N28" i="1"/>
  <c r="J29" i="1" s="1"/>
  <c r="M29" i="1" l="1"/>
  <c r="I30" i="1" s="1"/>
  <c r="M80" i="2"/>
  <c r="I81" i="2" s="1"/>
  <c r="L80" i="2"/>
  <c r="H81" i="2" s="1"/>
  <c r="N80" i="2"/>
  <c r="J81" i="2" s="1"/>
  <c r="M28" i="2"/>
  <c r="I29" i="2" s="1"/>
  <c r="J29" i="2"/>
  <c r="L29" i="1"/>
  <c r="H30" i="1" s="1"/>
  <c r="M30" i="1" s="1"/>
  <c r="I31" i="1" s="1"/>
  <c r="H29" i="2"/>
  <c r="N29" i="1"/>
  <c r="J30" i="1" s="1"/>
  <c r="L30" i="1" l="1"/>
  <c r="H31" i="1" s="1"/>
  <c r="M31" i="1" s="1"/>
  <c r="I32" i="1" s="1"/>
  <c r="L81" i="2"/>
  <c r="H82" i="2" s="1"/>
  <c r="M81" i="2"/>
  <c r="I82" i="2" s="1"/>
  <c r="N81" i="2"/>
  <c r="J82" i="2" s="1"/>
  <c r="N29" i="2"/>
  <c r="M29" i="2"/>
  <c r="I30" i="2" s="1"/>
  <c r="L29" i="2"/>
  <c r="H30" i="2" s="1"/>
  <c r="J30" i="2"/>
  <c r="N30" i="1"/>
  <c r="J31" i="1" s="1"/>
  <c r="L31" i="1" s="1"/>
  <c r="H32" i="1" s="1"/>
  <c r="N82" i="2" l="1"/>
  <c r="J83" i="2" s="1"/>
  <c r="M82" i="2"/>
  <c r="I83" i="2" s="1"/>
  <c r="L82" i="2"/>
  <c r="H83" i="2" s="1"/>
  <c r="N30" i="2"/>
  <c r="L30" i="2"/>
  <c r="H31" i="2" s="1"/>
  <c r="M30" i="2"/>
  <c r="I31" i="2" s="1"/>
  <c r="M31" i="2" s="1"/>
  <c r="J31" i="2"/>
  <c r="M32" i="1"/>
  <c r="I33" i="1" s="1"/>
  <c r="N31" i="1"/>
  <c r="J32" i="1" s="1"/>
  <c r="L32" i="1" s="1"/>
  <c r="H33" i="1" s="1"/>
  <c r="L83" i="2" l="1"/>
  <c r="H84" i="2" s="1"/>
  <c r="M83" i="2"/>
  <c r="I84" i="2" s="1"/>
  <c r="N83" i="2"/>
  <c r="J84" i="2" s="1"/>
  <c r="N31" i="2"/>
  <c r="L31" i="2"/>
  <c r="H32" i="2" s="1"/>
  <c r="I32" i="2"/>
  <c r="J32" i="2"/>
  <c r="N32" i="2" s="1"/>
  <c r="N32" i="1"/>
  <c r="J33" i="1" s="1"/>
  <c r="L33" i="1" s="1"/>
  <c r="H34" i="1" s="1"/>
  <c r="M33" i="1"/>
  <c r="I34" i="1" s="1"/>
  <c r="M84" i="2" l="1"/>
  <c r="I85" i="2" s="1"/>
  <c r="L84" i="2"/>
  <c r="H85" i="2" s="1"/>
  <c r="N84" i="2"/>
  <c r="J85" i="2" s="1"/>
  <c r="M32" i="2"/>
  <c r="L32" i="2"/>
  <c r="H33" i="2" s="1"/>
  <c r="J33" i="2"/>
  <c r="I33" i="2"/>
  <c r="M34" i="1"/>
  <c r="I35" i="1" s="1"/>
  <c r="N33" i="1"/>
  <c r="J34" i="1" s="1"/>
  <c r="L34" i="1" s="1"/>
  <c r="H35" i="1" s="1"/>
  <c r="L85" i="2" l="1"/>
  <c r="H86" i="2" s="1"/>
  <c r="M85" i="2"/>
  <c r="I86" i="2" s="1"/>
  <c r="N85" i="2"/>
  <c r="J86" i="2" s="1"/>
  <c r="L33" i="2"/>
  <c r="M33" i="2"/>
  <c r="I34" i="2" s="1"/>
  <c r="N33" i="2"/>
  <c r="J34" i="2" s="1"/>
  <c r="H34" i="2"/>
  <c r="N34" i="1"/>
  <c r="J35" i="1" s="1"/>
  <c r="L35" i="1" s="1"/>
  <c r="H36" i="1" s="1"/>
  <c r="M35" i="1"/>
  <c r="I36" i="1" s="1"/>
  <c r="N86" i="2" l="1"/>
  <c r="J87" i="2" s="1"/>
  <c r="M86" i="2"/>
  <c r="I87" i="2" s="1"/>
  <c r="L86" i="2"/>
  <c r="H87" i="2" s="1"/>
  <c r="L34" i="2"/>
  <c r="H35" i="2" s="1"/>
  <c r="N34" i="2"/>
  <c r="J35" i="2" s="1"/>
  <c r="M34" i="2"/>
  <c r="I35" i="2" s="1"/>
  <c r="M36" i="1"/>
  <c r="I37" i="1" s="1"/>
  <c r="N35" i="1"/>
  <c r="J36" i="1" s="1"/>
  <c r="L36" i="1" s="1"/>
  <c r="H37" i="1" s="1"/>
  <c r="N87" i="2" l="1"/>
  <c r="J88" i="2" s="1"/>
  <c r="L87" i="2"/>
  <c r="H88" i="2" s="1"/>
  <c r="M87" i="2"/>
  <c r="I88" i="2" s="1"/>
  <c r="N35" i="2"/>
  <c r="M35" i="2"/>
  <c r="L35" i="2"/>
  <c r="H36" i="2" s="1"/>
  <c r="I36" i="2"/>
  <c r="M36" i="2" s="1"/>
  <c r="J36" i="2"/>
  <c r="N36" i="1"/>
  <c r="J37" i="1" s="1"/>
  <c r="L37" i="1" s="1"/>
  <c r="H38" i="1" s="1"/>
  <c r="M37" i="1"/>
  <c r="I38" i="1" s="1"/>
  <c r="M88" i="2" l="1"/>
  <c r="I89" i="2" s="1"/>
  <c r="L88" i="2"/>
  <c r="H89" i="2" s="1"/>
  <c r="N88" i="2"/>
  <c r="J89" i="2" s="1"/>
  <c r="N36" i="2"/>
  <c r="J37" i="2" s="1"/>
  <c r="L36" i="2"/>
  <c r="H37" i="2" s="1"/>
  <c r="I37" i="2"/>
  <c r="M38" i="1"/>
  <c r="I39" i="1" s="1"/>
  <c r="N37" i="1"/>
  <c r="J38" i="1" s="1"/>
  <c r="L38" i="1" s="1"/>
  <c r="H39" i="1" s="1"/>
  <c r="N89" i="2" l="1"/>
  <c r="J90" i="2" s="1"/>
  <c r="L89" i="2"/>
  <c r="H90" i="2" s="1"/>
  <c r="M89" i="2"/>
  <c r="I90" i="2" s="1"/>
  <c r="M37" i="2"/>
  <c r="N37" i="2"/>
  <c r="L37" i="2"/>
  <c r="H38" i="2" s="1"/>
  <c r="L38" i="2" s="1"/>
  <c r="I38" i="2"/>
  <c r="J38" i="2"/>
  <c r="N38" i="2" s="1"/>
  <c r="N38" i="1"/>
  <c r="J39" i="1" s="1"/>
  <c r="L39" i="1" s="1"/>
  <c r="H40" i="1" s="1"/>
  <c r="M39" i="1"/>
  <c r="I40" i="1" s="1"/>
  <c r="L90" i="2" l="1"/>
  <c r="H91" i="2" s="1"/>
  <c r="N90" i="2"/>
  <c r="J91" i="2" s="1"/>
  <c r="M90" i="2"/>
  <c r="I91" i="2" s="1"/>
  <c r="M38" i="2"/>
  <c r="I39" i="2" s="1"/>
  <c r="M39" i="2" s="1"/>
  <c r="J39" i="2"/>
  <c r="H39" i="2"/>
  <c r="M40" i="1"/>
  <c r="I41" i="1" s="1"/>
  <c r="N39" i="1"/>
  <c r="J40" i="1" s="1"/>
  <c r="L40" i="1" s="1"/>
  <c r="H41" i="1" s="1"/>
  <c r="M91" i="2" l="1"/>
  <c r="I92" i="2" s="1"/>
  <c r="N91" i="2"/>
  <c r="J92" i="2" s="1"/>
  <c r="L91" i="2"/>
  <c r="H92" i="2" s="1"/>
  <c r="N39" i="2"/>
  <c r="L39" i="2"/>
  <c r="H40" i="2" s="1"/>
  <c r="I40" i="2"/>
  <c r="J40" i="2"/>
  <c r="N40" i="2" s="1"/>
  <c r="N40" i="1"/>
  <c r="J41" i="1" s="1"/>
  <c r="L41" i="1" s="1"/>
  <c r="H42" i="1" s="1"/>
  <c r="M41" i="1"/>
  <c r="I42" i="1" s="1"/>
  <c r="L92" i="2" l="1"/>
  <c r="H93" i="2" s="1"/>
  <c r="N92" i="2"/>
  <c r="J93" i="2" s="1"/>
  <c r="M92" i="2"/>
  <c r="I93" i="2" s="1"/>
  <c r="L40" i="2"/>
  <c r="H41" i="2" s="1"/>
  <c r="M40" i="2"/>
  <c r="J41" i="2"/>
  <c r="I41" i="2"/>
  <c r="M42" i="1"/>
  <c r="I43" i="1" s="1"/>
  <c r="N41" i="1"/>
  <c r="J42" i="1" s="1"/>
  <c r="L42" i="1" s="1"/>
  <c r="H43" i="1" s="1"/>
  <c r="M93" i="2" l="1"/>
  <c r="I94" i="2" s="1"/>
  <c r="N93" i="2"/>
  <c r="J94" i="2" s="1"/>
  <c r="L93" i="2"/>
  <c r="H94" i="2" s="1"/>
  <c r="N41" i="2"/>
  <c r="M41" i="2"/>
  <c r="I42" i="2" s="1"/>
  <c r="L41" i="2"/>
  <c r="H42" i="2" s="1"/>
  <c r="J42" i="2"/>
  <c r="N42" i="1"/>
  <c r="J43" i="1" s="1"/>
  <c r="N43" i="1" s="1"/>
  <c r="M43" i="1"/>
  <c r="L94" i="2" l="1"/>
  <c r="H95" i="2" s="1"/>
  <c r="N94" i="2"/>
  <c r="J95" i="2" s="1"/>
  <c r="M94" i="2"/>
  <c r="I95" i="2" s="1"/>
  <c r="N42" i="2"/>
  <c r="M42" i="2"/>
  <c r="L42" i="2"/>
  <c r="H43" i="2" s="1"/>
  <c r="I43" i="2"/>
  <c r="J43" i="2"/>
  <c r="L43" i="1"/>
  <c r="N95" i="2" l="1"/>
  <c r="J96" i="2" s="1"/>
  <c r="L95" i="2"/>
  <c r="H96" i="2" s="1"/>
  <c r="M95" i="2"/>
  <c r="I96" i="2" s="1"/>
  <c r="N43" i="2"/>
  <c r="M43" i="2"/>
  <c r="L43" i="2"/>
  <c r="H44" i="2" s="1"/>
  <c r="L44" i="2" s="1"/>
  <c r="I44" i="2"/>
  <c r="J44" i="2"/>
  <c r="M96" i="2" l="1"/>
  <c r="I97" i="2" s="1"/>
  <c r="L96" i="2"/>
  <c r="H97" i="2" s="1"/>
  <c r="N96" i="2"/>
  <c r="J97" i="2" s="1"/>
  <c r="N44" i="2"/>
  <c r="M44" i="2"/>
  <c r="H45" i="2"/>
  <c r="J45" i="2"/>
  <c r="N45" i="2" s="1"/>
  <c r="I45" i="2"/>
  <c r="M45" i="2" s="1"/>
  <c r="L97" i="2" l="1"/>
  <c r="H98" i="2" s="1"/>
  <c r="M97" i="2"/>
  <c r="I98" i="2" s="1"/>
  <c r="N97" i="2"/>
  <c r="J98" i="2" s="1"/>
  <c r="L45" i="2"/>
  <c r="H46" i="2" s="1"/>
  <c r="I46" i="2"/>
  <c r="J46" i="2"/>
  <c r="N46" i="2" s="1"/>
  <c r="N98" i="2" l="1"/>
  <c r="J99" i="2" s="1"/>
  <c r="M98" i="2"/>
  <c r="I99" i="2" s="1"/>
  <c r="L98" i="2"/>
  <c r="H99" i="2" s="1"/>
  <c r="M46" i="2"/>
  <c r="I47" i="2" s="1"/>
  <c r="L46" i="2"/>
  <c r="H47" i="2" s="1"/>
  <c r="J47" i="2"/>
  <c r="L99" i="2" l="1"/>
  <c r="H100" i="2" s="1"/>
  <c r="M99" i="2"/>
  <c r="I100" i="2" s="1"/>
  <c r="N99" i="2"/>
  <c r="J100" i="2" s="1"/>
  <c r="M47" i="2"/>
  <c r="I48" i="2" s="1"/>
  <c r="N47" i="2"/>
  <c r="J48" i="2" s="1"/>
  <c r="L47" i="2"/>
  <c r="H48" i="2" s="1"/>
  <c r="N100" i="2" l="1"/>
  <c r="J101" i="2" s="1"/>
  <c r="M100" i="2"/>
  <c r="I101" i="2" s="1"/>
  <c r="L100" i="2"/>
  <c r="H101" i="2" s="1"/>
  <c r="N48" i="2"/>
  <c r="M48" i="2"/>
  <c r="I49" i="2" s="1"/>
  <c r="L48" i="2"/>
  <c r="H49" i="2" s="1"/>
  <c r="J49" i="2"/>
  <c r="L101" i="2" l="1"/>
  <c r="H102" i="2" s="1"/>
  <c r="M101" i="2"/>
  <c r="I102" i="2" s="1"/>
  <c r="N101" i="2"/>
  <c r="J102" i="2" s="1"/>
  <c r="N49" i="2"/>
  <c r="M49" i="2"/>
  <c r="L49" i="2"/>
  <c r="H50" i="2" s="1"/>
  <c r="I50" i="2"/>
  <c r="J50" i="2"/>
  <c r="N102" i="2" l="1"/>
  <c r="J103" i="2" s="1"/>
  <c r="M102" i="2"/>
  <c r="I103" i="2" s="1"/>
  <c r="L102" i="2"/>
  <c r="H103" i="2" s="1"/>
  <c r="N50" i="2"/>
  <c r="M50" i="2"/>
  <c r="L50" i="2"/>
  <c r="H51" i="2" s="1"/>
  <c r="J51" i="2"/>
  <c r="L103" i="2" l="1"/>
  <c r="H104" i="2" s="1"/>
  <c r="M103" i="2"/>
  <c r="I104" i="2" s="1"/>
  <c r="N103" i="2"/>
  <c r="J104" i="2" s="1"/>
  <c r="I51" i="2"/>
  <c r="M51" i="2" s="1"/>
  <c r="M104" i="2" l="1"/>
  <c r="I105" i="2" s="1"/>
  <c r="N104" i="2"/>
  <c r="J105" i="2" s="1"/>
  <c r="L104" i="2"/>
  <c r="H105" i="2" s="1"/>
  <c r="N51" i="2"/>
  <c r="L51" i="2"/>
  <c r="H52" i="2" s="1"/>
  <c r="I52" i="2"/>
  <c r="H106" i="2" l="1"/>
  <c r="L105" i="2"/>
  <c r="N105" i="2"/>
  <c r="J106" i="2" s="1"/>
  <c r="I106" i="2"/>
  <c r="M105" i="2"/>
  <c r="M52" i="2"/>
  <c r="I53" i="2" s="1"/>
  <c r="J52" i="2"/>
  <c r="N52" i="2" s="1"/>
  <c r="N106" i="2" l="1"/>
  <c r="J107" i="2" s="1"/>
  <c r="M106" i="2"/>
  <c r="I107" i="2" s="1"/>
  <c r="L106" i="2"/>
  <c r="H107" i="2" s="1"/>
  <c r="L52" i="2"/>
  <c r="H53" i="2" s="1"/>
  <c r="M53" i="2" s="1"/>
  <c r="J53" i="2"/>
  <c r="N53" i="2" s="1"/>
  <c r="L107" i="2" l="1"/>
  <c r="H108" i="2" s="1"/>
  <c r="M107" i="2"/>
  <c r="I108" i="2" s="1"/>
  <c r="N107" i="2"/>
  <c r="J108" i="2" s="1"/>
  <c r="L53" i="2"/>
  <c r="N108" i="2" l="1"/>
  <c r="J109" i="2" s="1"/>
  <c r="M108" i="2"/>
  <c r="I109" i="2" s="1"/>
  <c r="L108" i="2"/>
  <c r="H109" i="2" s="1"/>
  <c r="L109" i="2" l="1"/>
  <c r="H110" i="2" s="1"/>
  <c r="I110" i="2"/>
  <c r="M109" i="2"/>
  <c r="N109" i="2"/>
  <c r="J110" i="2" s="1"/>
  <c r="N110" i="2" l="1"/>
  <c r="J111" i="2" s="1"/>
  <c r="L110" i="2"/>
  <c r="H111" i="2" s="1"/>
  <c r="M110" i="2"/>
  <c r="I111" i="2" s="1"/>
  <c r="M111" i="2" l="1"/>
  <c r="I112" i="2" s="1"/>
  <c r="L111" i="2"/>
  <c r="H112" i="2" s="1"/>
  <c r="N111" i="2"/>
  <c r="J112" i="2" s="1"/>
  <c r="L112" i="2" l="1"/>
  <c r="H113" i="2" s="1"/>
  <c r="N112" i="2"/>
  <c r="J113" i="2" s="1"/>
  <c r="M112" i="2"/>
  <c r="I113" i="2" s="1"/>
  <c r="M113" i="2" l="1"/>
  <c r="I114" i="2" s="1"/>
  <c r="N113" i="2"/>
  <c r="J114" i="2" s="1"/>
  <c r="L113" i="2"/>
  <c r="H114" i="2" s="1"/>
  <c r="L114" i="2" l="1"/>
  <c r="H115" i="2" s="1"/>
  <c r="N114" i="2"/>
  <c r="J115" i="2" s="1"/>
  <c r="M114" i="2"/>
  <c r="I115" i="2" s="1"/>
  <c r="M115" i="2" l="1"/>
  <c r="I116" i="2" s="1"/>
  <c r="N115" i="2"/>
  <c r="J116" i="2" s="1"/>
  <c r="L115" i="2"/>
  <c r="H116" i="2" s="1"/>
  <c r="L116" i="2" l="1"/>
  <c r="H117" i="2" s="1"/>
  <c r="N116" i="2"/>
  <c r="J117" i="2" s="1"/>
  <c r="M116" i="2"/>
  <c r="I117" i="2" s="1"/>
  <c r="I118" i="2" l="1"/>
  <c r="M117" i="2"/>
  <c r="N117" i="2"/>
  <c r="J118" i="2" s="1"/>
  <c r="H118" i="2"/>
  <c r="L117" i="2"/>
  <c r="N118" i="2" l="1"/>
  <c r="J119" i="2" s="1"/>
  <c r="L118" i="2"/>
  <c r="H119" i="2" s="1"/>
  <c r="M118" i="2"/>
  <c r="I119" i="2" s="1"/>
  <c r="N119" i="2" l="1"/>
  <c r="J120" i="2" s="1"/>
  <c r="M119" i="2"/>
  <c r="I120" i="2" s="1"/>
  <c r="L119" i="2"/>
  <c r="H120" i="2" s="1"/>
  <c r="L120" i="2" l="1"/>
  <c r="H121" i="2" s="1"/>
  <c r="M120" i="2"/>
  <c r="I121" i="2" s="1"/>
  <c r="N120" i="2"/>
  <c r="J121" i="2" s="1"/>
  <c r="N121" i="2" l="1"/>
  <c r="J122" i="2" s="1"/>
  <c r="M121" i="2"/>
  <c r="I122" i="2" s="1"/>
  <c r="L121" i="2"/>
  <c r="H122" i="2" s="1"/>
  <c r="L122" i="2" l="1"/>
  <c r="H123" i="2" s="1"/>
  <c r="M122" i="2"/>
  <c r="I123" i="2" s="1"/>
  <c r="N122" i="2"/>
  <c r="J123" i="2" s="1"/>
  <c r="N123" i="2" l="1"/>
  <c r="J124" i="2" s="1"/>
  <c r="I124" i="2"/>
  <c r="M123" i="2"/>
  <c r="L123" i="2"/>
  <c r="H124" i="2" s="1"/>
  <c r="N124" i="2" l="1"/>
  <c r="J125" i="2" s="1"/>
  <c r="L124" i="2"/>
  <c r="H125" i="2" s="1"/>
  <c r="M124" i="2"/>
  <c r="I125" i="2" s="1"/>
  <c r="M125" i="2" l="1"/>
  <c r="I126" i="2" s="1"/>
  <c r="L125" i="2"/>
  <c r="H126" i="2" s="1"/>
  <c r="N125" i="2"/>
  <c r="J126" i="2" s="1"/>
  <c r="L126" i="2" l="1"/>
  <c r="H127" i="2" s="1"/>
  <c r="N126" i="2"/>
  <c r="J127" i="2" s="1"/>
  <c r="M126" i="2"/>
  <c r="I127" i="2" s="1"/>
  <c r="M127" i="2" l="1"/>
  <c r="I128" i="2" s="1"/>
  <c r="N127" i="2"/>
  <c r="J128" i="2" s="1"/>
  <c r="L127" i="2"/>
  <c r="H128" i="2" s="1"/>
  <c r="L128" i="2" l="1"/>
  <c r="H129" i="2" s="1"/>
  <c r="N128" i="2"/>
  <c r="J129" i="2" s="1"/>
  <c r="M128" i="2"/>
  <c r="I129" i="2" s="1"/>
  <c r="N129" i="2" l="1"/>
  <c r="J130" i="2" s="1"/>
  <c r="L129" i="2"/>
  <c r="H130" i="2" s="1"/>
  <c r="M129" i="2"/>
  <c r="I130" i="2" s="1"/>
  <c r="M130" i="2" l="1"/>
  <c r="I131" i="2" s="1"/>
  <c r="L130" i="2"/>
  <c r="H131" i="2" s="1"/>
  <c r="N130" i="2"/>
  <c r="J131" i="2" s="1"/>
  <c r="L131" i="2" l="1"/>
  <c r="H132" i="2" s="1"/>
  <c r="M131" i="2"/>
  <c r="I132" i="2" s="1"/>
  <c r="N131" i="2"/>
  <c r="J132" i="2" s="1"/>
  <c r="N132" i="2" l="1"/>
  <c r="J133" i="2" s="1"/>
  <c r="M132" i="2"/>
  <c r="I133" i="2" s="1"/>
  <c r="M133" i="2" s="1"/>
  <c r="L132" i="2"/>
  <c r="H133" i="2" s="1"/>
  <c r="N133" i="2" l="1"/>
  <c r="L133" i="2"/>
</calcChain>
</file>

<file path=xl/sharedStrings.xml><?xml version="1.0" encoding="utf-8"?>
<sst xmlns="http://schemas.openxmlformats.org/spreadsheetml/2006/main" count="68" uniqueCount="25">
  <si>
    <t>όγκος</t>
  </si>
  <si>
    <t>L</t>
  </si>
  <si>
    <t>παροχή</t>
  </si>
  <si>
    <t>φορτίο</t>
  </si>
  <si>
    <t>τ</t>
  </si>
  <si>
    <t>ανόργ. W</t>
  </si>
  <si>
    <t>οργ. W</t>
  </si>
  <si>
    <t>Ni</t>
  </si>
  <si>
    <t>No</t>
  </si>
  <si>
    <t>P</t>
  </si>
  <si>
    <t>μg/L</t>
  </si>
  <si>
    <t>days</t>
  </si>
  <si>
    <t>μg/day</t>
  </si>
  <si>
    <t>L/day</t>
  </si>
  <si>
    <t>kg</t>
  </si>
  <si>
    <t>ks</t>
  </si>
  <si>
    <t>k1</t>
  </si>
  <si>
    <t>ko</t>
  </si>
  <si>
    <t>days^-1</t>
  </si>
  <si>
    <t>Χρόνος</t>
  </si>
  <si>
    <t>N</t>
  </si>
  <si>
    <t>Δt</t>
  </si>
  <si>
    <t>dN/dt</t>
  </si>
  <si>
    <t>dP/dt</t>
  </si>
  <si>
    <t>dNo/dt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</si>
</sst>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61"/>
      <scheme val="minor"/>
    </font>
    <font>
      <sz val="8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8.0003937007874018E-2"/>
          <c:y val="0.23512529174895483"/>
          <c:w val="0.90286351706036749"/>
          <c:h val="0.69901054713437694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Φύλλο1!$G$3:$G$37</c:f>
              <c:numCache>
                <c:formatCode>General</c:formatCode>
                <c:ptCount val="35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</c:numCache>
            </c:numRef>
          </c:cat>
          <c:val>
            <c:numRef>
              <c:f>Φύλλο1!$H$3:$H$37</c:f>
              <c:numCache>
                <c:formatCode>General</c:formatCode>
                <c:ptCount val="35"/>
                <c:pt idx="0">
                  <c:v>26.19</c:v>
                </c:pt>
                <c:pt idx="1">
                  <c:v>26.189439635059511</c:v>
                </c:pt>
                <c:pt idx="2">
                  <c:v>26.187145107188154</c:v>
                </c:pt>
                <c:pt idx="3">
                  <c:v>26.184814828233293</c:v>
                </c:pt>
                <c:pt idx="4">
                  <c:v>26.183018727978734</c:v>
                </c:pt>
                <c:pt idx="5">
                  <c:v>26.18193915644818</c:v>
                </c:pt>
                <c:pt idx="6">
                  <c:v>26.181601277799128</c:v>
                </c:pt>
                <c:pt idx="7">
                  <c:v>26.181950132602175</c:v>
                </c:pt>
                <c:pt idx="8">
                  <c:v>26.182882370034189</c:v>
                </c:pt>
                <c:pt idx="9">
                  <c:v>26.184264787095302</c:v>
                </c:pt>
                <c:pt idx="10">
                  <c:v>26.185948774493653</c:v>
                </c:pt>
                <c:pt idx="11">
                  <c:v>26.187782853593536</c:v>
                </c:pt>
                <c:pt idx="12">
                  <c:v>26.189623506543512</c:v>
                </c:pt>
                <c:pt idx="13">
                  <c:v>26.191344033093355</c:v>
                </c:pt>
                <c:pt idx="14">
                  <c:v>26.192841161409913</c:v>
                </c:pt>
                <c:pt idx="15">
                  <c:v>26.194039268436516</c:v>
                </c:pt>
                <c:pt idx="16">
                  <c:v>26.194892222079414</c:v>
                </c:pt>
                <c:pt idx="17">
                  <c:v>26.195383005798845</c:v>
                </c:pt>
                <c:pt idx="18">
                  <c:v>26.195521411186466</c:v>
                </c:pt>
                <c:pt idx="19">
                  <c:v>26.19534017875965</c:v>
                </c:pt>
                <c:pt idx="20">
                  <c:v>26.194890027967592</c:v>
                </c:pt>
                <c:pt idx="21">
                  <c:v>26.194234043189319</c:v>
                </c:pt>
                <c:pt idx="22">
                  <c:v>26.19344187445736</c:v>
                </c:pt>
                <c:pt idx="23">
                  <c:v>26.192584173100105</c:v>
                </c:pt>
                <c:pt idx="24">
                  <c:v>26.191727618788686</c:v>
                </c:pt>
                <c:pt idx="25">
                  <c:v>26.190930812485355</c:v>
                </c:pt>
                <c:pt idx="26">
                  <c:v>26.190241217325678</c:v>
                </c:pt>
                <c:pt idx="27">
                  <c:v>26.189693234499313</c:v>
                </c:pt>
                <c:pt idx="28">
                  <c:v>26.189307411115308</c:v>
                </c:pt>
                <c:pt idx="29">
                  <c:v>26.189090698026735</c:v>
                </c:pt>
                <c:pt idx="30">
                  <c:v>26.189037612180829</c:v>
                </c:pt>
                <c:pt idx="31">
                  <c:v>26.189132112948407</c:v>
                </c:pt>
                <c:pt idx="32">
                  <c:v>26.189349975955114</c:v>
                </c:pt>
                <c:pt idx="33">
                  <c:v>26.189661440473184</c:v>
                </c:pt>
                <c:pt idx="34">
                  <c:v>26.190033915453526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0C6-48D4-8C5C-31B9EF647DB5}"/>
            </c:ext>
          </c:extLst>
        </c:ser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Φύλλο1!$G$3:$G$37</c:f>
              <c:numCache>
                <c:formatCode>General</c:formatCode>
                <c:ptCount val="35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</c:numCache>
            </c:numRef>
          </c:cat>
          <c:val>
            <c:numRef>
              <c:f>Φύλλο1!$I$3:$I$37</c:f>
              <c:numCache>
                <c:formatCode>General</c:formatCode>
                <c:ptCount val="35"/>
                <c:pt idx="0">
                  <c:v>2.73</c:v>
                </c:pt>
                <c:pt idx="1">
                  <c:v>2.729880082853855</c:v>
                </c:pt>
                <c:pt idx="2">
                  <c:v>2.7296989818115476</c:v>
                </c:pt>
                <c:pt idx="3">
                  <c:v>2.7292673579677689</c:v>
                </c:pt>
                <c:pt idx="4">
                  <c:v>2.7285814042015009</c:v>
                </c:pt>
                <c:pt idx="5">
                  <c:v>2.7276995906075654</c:v>
                </c:pt>
                <c:pt idx="6">
                  <c:v>2.7267002721222511</c:v>
                </c:pt>
                <c:pt idx="7">
                  <c:v>2.7256644679945214</c:v>
                </c:pt>
                <c:pt idx="8">
                  <c:v>2.7246670917880982</c:v>
                </c:pt>
                <c:pt idx="9">
                  <c:v>2.723771682008076</c:v>
                </c:pt>
                <c:pt idx="10">
                  <c:v>2.7230271820251208</c:v>
                </c:pt>
                <c:pt idx="11">
                  <c:v>2.7224663072778768</c:v>
                </c:pt>
                <c:pt idx="12">
                  <c:v>2.7221052767988212</c:v>
                </c:pt>
                <c:pt idx="13">
                  <c:v>2.7219447122408931</c:v>
                </c:pt>
                <c:pt idx="14">
                  <c:v>2.7219714842797194</c:v>
                </c:pt>
                <c:pt idx="15">
                  <c:v>2.7221612622053049</c:v>
                </c:pt>
                <c:pt idx="16">
                  <c:v>2.7224815109837834</c:v>
                </c:pt>
                <c:pt idx="17">
                  <c:v>2.7228946834588439</c:v>
                </c:pt>
                <c:pt idx="18">
                  <c:v>2.7233613727334913</c:v>
                </c:pt>
                <c:pt idx="19">
                  <c:v>2.723843219111588</c:v>
                </c:pt>
                <c:pt idx="20">
                  <c:v>2.7243054047944524</c:v>
                </c:pt>
                <c:pt idx="21">
                  <c:v>2.7247186149722253</c:v>
                </c:pt>
                <c:pt idx="22">
                  <c:v>2.7250603928663675</c:v>
                </c:pt>
                <c:pt idx="23">
                  <c:v>2.7253158653263361</c:v>
                </c:pt>
                <c:pt idx="24">
                  <c:v>2.7254778614519988</c:v>
                </c:pt>
                <c:pt idx="25">
                  <c:v>2.7255464864143946</c:v>
                </c:pt>
                <c:pt idx="26">
                  <c:v>2.7255282437998867</c:v>
                </c:pt>
                <c:pt idx="27">
                  <c:v>2.7254348208640997</c:v>
                </c:pt>
                <c:pt idx="28">
                  <c:v>2.7252816614715227</c:v>
                </c:pt>
                <c:pt idx="29">
                  <c:v>2.7250864515902196</c:v>
                </c:pt>
                <c:pt idx="30">
                  <c:v>2.7248676332155912</c:v>
                </c:pt>
                <c:pt idx="31">
                  <c:v>2.7246430463354594</c:v>
                </c:pt>
                <c:pt idx="32">
                  <c:v>2.7244287772004201</c:v>
                </c:pt>
                <c:pt idx="33">
                  <c:v>2.724238267005556</c:v>
                </c:pt>
                <c:pt idx="34">
                  <c:v>2.7240817102747905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0C6-48D4-8C5C-31B9EF647DB5}"/>
            </c:ext>
          </c:extLst>
        </c:ser>
        <c:ser>
          <c:idx val="2"/>
          <c:order val="2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Φύλλο1!$G$3:$G$37</c:f>
              <c:numCache>
                <c:formatCode>General</c:formatCode>
                <c:ptCount val="35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</c:numCache>
            </c:numRef>
          </c:cat>
          <c:val>
            <c:numRef>
              <c:f>Φύλλο1!$J$3:$J$37</c:f>
              <c:numCache>
                <c:formatCode>General</c:formatCode>
                <c:ptCount val="35"/>
                <c:pt idx="0">
                  <c:v>2.91</c:v>
                </c:pt>
                <c:pt idx="1">
                  <c:v>2.9060697372288349</c:v>
                </c:pt>
                <c:pt idx="2">
                  <c:v>2.9050886015944561</c:v>
                </c:pt>
                <c:pt idx="3">
                  <c:v>2.9047283354886164</c:v>
                </c:pt>
                <c:pt idx="4">
                  <c:v>2.9043174580743898</c:v>
                </c:pt>
                <c:pt idx="5">
                  <c:v>2.9037010707522226</c:v>
                </c:pt>
                <c:pt idx="6">
                  <c:v>2.9028887239655523</c:v>
                </c:pt>
                <c:pt idx="7">
                  <c:v>2.901942364331652</c:v>
                </c:pt>
                <c:pt idx="8">
                  <c:v>2.9009378315305838</c:v>
                </c:pt>
                <c:pt idx="9">
                  <c:v>2.8999494513837223</c:v>
                </c:pt>
                <c:pt idx="10">
                  <c:v>2.8990425278715999</c:v>
                </c:pt>
                <c:pt idx="11">
                  <c:v>2.8982691867387054</c:v>
                </c:pt>
                <c:pt idx="12">
                  <c:v>2.8976661888436177</c:v>
                </c:pt>
                <c:pt idx="13">
                  <c:v>2.8972542303517517</c:v>
                </c:pt>
                <c:pt idx="14">
                  <c:v>2.8970384702870571</c:v>
                </c:pt>
                <c:pt idx="15">
                  <c:v>2.8970100587514453</c:v>
                </c:pt>
                <c:pt idx="16">
                  <c:v>2.8971484281850008</c:v>
                </c:pt>
                <c:pt idx="17">
                  <c:v>2.8974240987647639</c:v>
                </c:pt>
                <c:pt idx="18">
                  <c:v>2.8978017490734715</c:v>
                </c:pt>
                <c:pt idx="19">
                  <c:v>2.8982433164313668</c:v>
                </c:pt>
                <c:pt idx="20">
                  <c:v>2.8987109166715292</c:v>
                </c:pt>
                <c:pt idx="21">
                  <c:v>2.8991694085022623</c:v>
                </c:pt>
                <c:pt idx="22">
                  <c:v>2.8995884702788084</c:v>
                </c:pt>
                <c:pt idx="23">
                  <c:v>2.8999441039906695</c:v>
                </c:pt>
                <c:pt idx="24">
                  <c:v>2.9002195293285329</c:v>
                </c:pt>
                <c:pt idx="25">
                  <c:v>2.9004054765706568</c:v>
                </c:pt>
                <c:pt idx="26">
                  <c:v>2.9004999277047201</c:v>
                </c:pt>
                <c:pt idx="27">
                  <c:v>2.900507388177771</c:v>
                </c:pt>
                <c:pt idx="28">
                  <c:v>2.9004377952011575</c:v>
                </c:pt>
                <c:pt idx="29">
                  <c:v>2.9003051817916359</c:v>
                </c:pt>
                <c:pt idx="30">
                  <c:v>2.9001262188014221</c:v>
                </c:pt>
                <c:pt idx="31">
                  <c:v>2.8999187510216697</c:v>
                </c:pt>
                <c:pt idx="32">
                  <c:v>2.8997004296399593</c:v>
                </c:pt>
                <c:pt idx="33">
                  <c:v>2.8994875239190234</c:v>
                </c:pt>
                <c:pt idx="34">
                  <c:v>2.899293972137154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0C6-48D4-8C5C-31B9EF647D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52317112"/>
        <c:axId val="552312192"/>
      </c:lineChart>
      <c:catAx>
        <c:axId val="5523171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52312192"/>
        <c:crosses val="autoZero"/>
        <c:auto val="1"/>
        <c:lblAlgn val="ctr"/>
        <c:lblOffset val="100"/>
        <c:noMultiLvlLbl val="0"/>
      </c:catAx>
      <c:valAx>
        <c:axId val="5523121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523171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Φύλλο2!$G$3:$G$133</c:f>
              <c:numCache>
                <c:formatCode>General</c:formatCode>
                <c:ptCount val="131"/>
                <c:pt idx="0">
                  <c:v>0</c:v>
                </c:pt>
                <c:pt idx="1">
                  <c:v>2</c:v>
                </c:pt>
                <c:pt idx="2">
                  <c:v>4</c:v>
                </c:pt>
                <c:pt idx="3">
                  <c:v>6</c:v>
                </c:pt>
                <c:pt idx="4">
                  <c:v>8</c:v>
                </c:pt>
                <c:pt idx="5">
                  <c:v>10</c:v>
                </c:pt>
                <c:pt idx="6">
                  <c:v>12</c:v>
                </c:pt>
                <c:pt idx="7">
                  <c:v>14</c:v>
                </c:pt>
                <c:pt idx="8">
                  <c:v>16</c:v>
                </c:pt>
                <c:pt idx="9">
                  <c:v>18</c:v>
                </c:pt>
                <c:pt idx="10">
                  <c:v>20</c:v>
                </c:pt>
                <c:pt idx="11">
                  <c:v>22</c:v>
                </c:pt>
                <c:pt idx="12">
                  <c:v>24</c:v>
                </c:pt>
                <c:pt idx="13">
                  <c:v>26</c:v>
                </c:pt>
                <c:pt idx="14">
                  <c:v>28</c:v>
                </c:pt>
                <c:pt idx="15">
                  <c:v>30</c:v>
                </c:pt>
                <c:pt idx="16">
                  <c:v>32</c:v>
                </c:pt>
                <c:pt idx="17">
                  <c:v>34</c:v>
                </c:pt>
                <c:pt idx="18">
                  <c:v>36</c:v>
                </c:pt>
                <c:pt idx="19">
                  <c:v>38</c:v>
                </c:pt>
                <c:pt idx="20">
                  <c:v>40</c:v>
                </c:pt>
                <c:pt idx="21">
                  <c:v>42</c:v>
                </c:pt>
                <c:pt idx="22">
                  <c:v>44</c:v>
                </c:pt>
                <c:pt idx="23">
                  <c:v>46</c:v>
                </c:pt>
                <c:pt idx="24">
                  <c:v>48</c:v>
                </c:pt>
                <c:pt idx="25">
                  <c:v>50</c:v>
                </c:pt>
                <c:pt idx="26">
                  <c:v>52</c:v>
                </c:pt>
                <c:pt idx="27">
                  <c:v>54</c:v>
                </c:pt>
                <c:pt idx="28">
                  <c:v>56</c:v>
                </c:pt>
                <c:pt idx="29">
                  <c:v>58</c:v>
                </c:pt>
                <c:pt idx="30">
                  <c:v>60</c:v>
                </c:pt>
                <c:pt idx="31">
                  <c:v>62</c:v>
                </c:pt>
                <c:pt idx="32">
                  <c:v>64</c:v>
                </c:pt>
                <c:pt idx="33">
                  <c:v>66</c:v>
                </c:pt>
                <c:pt idx="34">
                  <c:v>68</c:v>
                </c:pt>
                <c:pt idx="35">
                  <c:v>70</c:v>
                </c:pt>
                <c:pt idx="36">
                  <c:v>72</c:v>
                </c:pt>
                <c:pt idx="37">
                  <c:v>74</c:v>
                </c:pt>
                <c:pt idx="38">
                  <c:v>76</c:v>
                </c:pt>
                <c:pt idx="39">
                  <c:v>78</c:v>
                </c:pt>
                <c:pt idx="40">
                  <c:v>80</c:v>
                </c:pt>
                <c:pt idx="41">
                  <c:v>82</c:v>
                </c:pt>
                <c:pt idx="42">
                  <c:v>84</c:v>
                </c:pt>
                <c:pt idx="43">
                  <c:v>86</c:v>
                </c:pt>
                <c:pt idx="44">
                  <c:v>88</c:v>
                </c:pt>
                <c:pt idx="45">
                  <c:v>90</c:v>
                </c:pt>
                <c:pt idx="46">
                  <c:v>92</c:v>
                </c:pt>
                <c:pt idx="47">
                  <c:v>94</c:v>
                </c:pt>
                <c:pt idx="48">
                  <c:v>96</c:v>
                </c:pt>
                <c:pt idx="49">
                  <c:v>98</c:v>
                </c:pt>
                <c:pt idx="50">
                  <c:v>100</c:v>
                </c:pt>
                <c:pt idx="51">
                  <c:v>102</c:v>
                </c:pt>
                <c:pt idx="52">
                  <c:v>104</c:v>
                </c:pt>
                <c:pt idx="53">
                  <c:v>106</c:v>
                </c:pt>
                <c:pt idx="54">
                  <c:v>108</c:v>
                </c:pt>
                <c:pt idx="55">
                  <c:v>110</c:v>
                </c:pt>
                <c:pt idx="56">
                  <c:v>112</c:v>
                </c:pt>
                <c:pt idx="57">
                  <c:v>114</c:v>
                </c:pt>
                <c:pt idx="58">
                  <c:v>116</c:v>
                </c:pt>
                <c:pt idx="59">
                  <c:v>118</c:v>
                </c:pt>
                <c:pt idx="60">
                  <c:v>120</c:v>
                </c:pt>
                <c:pt idx="61">
                  <c:v>122</c:v>
                </c:pt>
                <c:pt idx="62">
                  <c:v>124</c:v>
                </c:pt>
                <c:pt idx="63">
                  <c:v>126</c:v>
                </c:pt>
                <c:pt idx="64">
                  <c:v>128</c:v>
                </c:pt>
                <c:pt idx="65">
                  <c:v>130</c:v>
                </c:pt>
                <c:pt idx="66">
                  <c:v>132</c:v>
                </c:pt>
                <c:pt idx="67">
                  <c:v>134</c:v>
                </c:pt>
                <c:pt idx="68">
                  <c:v>136</c:v>
                </c:pt>
                <c:pt idx="69">
                  <c:v>138</c:v>
                </c:pt>
                <c:pt idx="70">
                  <c:v>140</c:v>
                </c:pt>
                <c:pt idx="71">
                  <c:v>142</c:v>
                </c:pt>
                <c:pt idx="72">
                  <c:v>144</c:v>
                </c:pt>
                <c:pt idx="73">
                  <c:v>146</c:v>
                </c:pt>
                <c:pt idx="74">
                  <c:v>148</c:v>
                </c:pt>
                <c:pt idx="75">
                  <c:v>150</c:v>
                </c:pt>
                <c:pt idx="76">
                  <c:v>152</c:v>
                </c:pt>
                <c:pt idx="77">
                  <c:v>154</c:v>
                </c:pt>
                <c:pt idx="78">
                  <c:v>156</c:v>
                </c:pt>
                <c:pt idx="79">
                  <c:v>158</c:v>
                </c:pt>
                <c:pt idx="80">
                  <c:v>160</c:v>
                </c:pt>
                <c:pt idx="81">
                  <c:v>162</c:v>
                </c:pt>
                <c:pt idx="82">
                  <c:v>164</c:v>
                </c:pt>
                <c:pt idx="83">
                  <c:v>166</c:v>
                </c:pt>
                <c:pt idx="84">
                  <c:v>168</c:v>
                </c:pt>
                <c:pt idx="85">
                  <c:v>170</c:v>
                </c:pt>
                <c:pt idx="86">
                  <c:v>172</c:v>
                </c:pt>
                <c:pt idx="87">
                  <c:v>174</c:v>
                </c:pt>
                <c:pt idx="88">
                  <c:v>176</c:v>
                </c:pt>
                <c:pt idx="89">
                  <c:v>178</c:v>
                </c:pt>
                <c:pt idx="90">
                  <c:v>180</c:v>
                </c:pt>
                <c:pt idx="91">
                  <c:v>182</c:v>
                </c:pt>
                <c:pt idx="92">
                  <c:v>184</c:v>
                </c:pt>
                <c:pt idx="93">
                  <c:v>186</c:v>
                </c:pt>
                <c:pt idx="94">
                  <c:v>188</c:v>
                </c:pt>
                <c:pt idx="95">
                  <c:v>190</c:v>
                </c:pt>
                <c:pt idx="96">
                  <c:v>192</c:v>
                </c:pt>
                <c:pt idx="97">
                  <c:v>194</c:v>
                </c:pt>
                <c:pt idx="98">
                  <c:v>196</c:v>
                </c:pt>
                <c:pt idx="99">
                  <c:v>198</c:v>
                </c:pt>
                <c:pt idx="100">
                  <c:v>200</c:v>
                </c:pt>
                <c:pt idx="101">
                  <c:v>202</c:v>
                </c:pt>
                <c:pt idx="102">
                  <c:v>204</c:v>
                </c:pt>
                <c:pt idx="103">
                  <c:v>206</c:v>
                </c:pt>
                <c:pt idx="104">
                  <c:v>208</c:v>
                </c:pt>
                <c:pt idx="105">
                  <c:v>210</c:v>
                </c:pt>
                <c:pt idx="106">
                  <c:v>212</c:v>
                </c:pt>
                <c:pt idx="107">
                  <c:v>214</c:v>
                </c:pt>
                <c:pt idx="108">
                  <c:v>216</c:v>
                </c:pt>
                <c:pt idx="109">
                  <c:v>218</c:v>
                </c:pt>
                <c:pt idx="110">
                  <c:v>220</c:v>
                </c:pt>
                <c:pt idx="111">
                  <c:v>222</c:v>
                </c:pt>
                <c:pt idx="112">
                  <c:v>224</c:v>
                </c:pt>
                <c:pt idx="113">
                  <c:v>226</c:v>
                </c:pt>
                <c:pt idx="114">
                  <c:v>228</c:v>
                </c:pt>
                <c:pt idx="115">
                  <c:v>230</c:v>
                </c:pt>
                <c:pt idx="116">
                  <c:v>232</c:v>
                </c:pt>
                <c:pt idx="117">
                  <c:v>234</c:v>
                </c:pt>
                <c:pt idx="118">
                  <c:v>236</c:v>
                </c:pt>
                <c:pt idx="119">
                  <c:v>238</c:v>
                </c:pt>
                <c:pt idx="120">
                  <c:v>240</c:v>
                </c:pt>
                <c:pt idx="121">
                  <c:v>242</c:v>
                </c:pt>
                <c:pt idx="122">
                  <c:v>244</c:v>
                </c:pt>
                <c:pt idx="123">
                  <c:v>246</c:v>
                </c:pt>
                <c:pt idx="124">
                  <c:v>248</c:v>
                </c:pt>
                <c:pt idx="125">
                  <c:v>250</c:v>
                </c:pt>
                <c:pt idx="126">
                  <c:v>252</c:v>
                </c:pt>
                <c:pt idx="127">
                  <c:v>254</c:v>
                </c:pt>
                <c:pt idx="128">
                  <c:v>256</c:v>
                </c:pt>
                <c:pt idx="129">
                  <c:v>258</c:v>
                </c:pt>
                <c:pt idx="130">
                  <c:v>260</c:v>
                </c:pt>
              </c:numCache>
            </c:numRef>
          </c:cat>
          <c:val>
            <c:numRef>
              <c:f>Φύλλο2!$H$3:$H$133</c:f>
              <c:numCache>
                <c:formatCode>General</c:formatCode>
                <c:ptCount val="131"/>
                <c:pt idx="0">
                  <c:v>26.19</c:v>
                </c:pt>
                <c:pt idx="1">
                  <c:v>23.26777517211902</c:v>
                </c:pt>
                <c:pt idx="2">
                  <c:v>20.668704281141832</c:v>
                </c:pt>
                <c:pt idx="3">
                  <c:v>19.878927277405218</c:v>
                </c:pt>
                <c:pt idx="4">
                  <c:v>19.643302348680013</c:v>
                </c:pt>
                <c:pt idx="5">
                  <c:v>19.552558423169579</c:v>
                </c:pt>
                <c:pt idx="6">
                  <c:v>19.500197955611615</c:v>
                </c:pt>
                <c:pt idx="7">
                  <c:v>19.465966237180155</c:v>
                </c:pt>
                <c:pt idx="8">
                  <c:v>19.437230058314718</c:v>
                </c:pt>
                <c:pt idx="9">
                  <c:v>19.411926758210399</c:v>
                </c:pt>
                <c:pt idx="10">
                  <c:v>19.387563355258258</c:v>
                </c:pt>
                <c:pt idx="11">
                  <c:v>19.363961512725524</c:v>
                </c:pt>
                <c:pt idx="12">
                  <c:v>19.340558191767673</c:v>
                </c:pt>
                <c:pt idx="13">
                  <c:v>19.317376295357747</c:v>
                </c:pt>
                <c:pt idx="14">
                  <c:v>19.294280802032226</c:v>
                </c:pt>
                <c:pt idx="15">
                  <c:v>19.271293125228429</c:v>
                </c:pt>
                <c:pt idx="16">
                  <c:v>19.24837913884717</c:v>
                </c:pt>
                <c:pt idx="17">
                  <c:v>19.225547909996862</c:v>
                </c:pt>
                <c:pt idx="18">
                  <c:v>19.20279027164505</c:v>
                </c:pt>
                <c:pt idx="19">
                  <c:v>19.180109294764591</c:v>
                </c:pt>
                <c:pt idx="20">
                  <c:v>19.157502286748354</c:v>
                </c:pt>
                <c:pt idx="21">
                  <c:v>19.134970091079932</c:v>
                </c:pt>
                <c:pt idx="22">
                  <c:v>19.112511770187879</c:v>
                </c:pt>
                <c:pt idx="23">
                  <c:v>19.090127422920148</c:v>
                </c:pt>
                <c:pt idx="24">
                  <c:v>19.067816605522687</c:v>
                </c:pt>
                <c:pt idx="25">
                  <c:v>19.045579181245952</c:v>
                </c:pt>
                <c:pt idx="26">
                  <c:v>19.023414849758364</c:v>
                </c:pt>
                <c:pt idx="27">
                  <c:v>19.001323402593265</c:v>
                </c:pt>
                <c:pt idx="28">
                  <c:v>18.979304582587428</c:v>
                </c:pt>
                <c:pt idx="29">
                  <c:v>18.957358160547457</c:v>
                </c:pt>
                <c:pt idx="30">
                  <c:v>18.93548389320701</c:v>
                </c:pt>
                <c:pt idx="31">
                  <c:v>18.913681546211397</c:v>
                </c:pt>
                <c:pt idx="32">
                  <c:v>18.891950881531365</c:v>
                </c:pt>
                <c:pt idx="33">
                  <c:v>18.870291664348702</c:v>
                </c:pt>
                <c:pt idx="34">
                  <c:v>18.848703659285544</c:v>
                </c:pt>
                <c:pt idx="35">
                  <c:v>18.827186632465267</c:v>
                </c:pt>
                <c:pt idx="36">
                  <c:v>18.80574035038136</c:v>
                </c:pt>
                <c:pt idx="37">
                  <c:v>18.784364580512939</c:v>
                </c:pt>
                <c:pt idx="38">
                  <c:v>18.763059090984182</c:v>
                </c:pt>
                <c:pt idx="39">
                  <c:v>18.741823650746912</c:v>
                </c:pt>
                <c:pt idx="40">
                  <c:v>18.720658029476841</c:v>
                </c:pt>
                <c:pt idx="41">
                  <c:v>18.699561997626503</c:v>
                </c:pt>
                <c:pt idx="42">
                  <c:v>18.678535326392449</c:v>
                </c:pt>
                <c:pt idx="43">
                  <c:v>18.657577787729352</c:v>
                </c:pt>
                <c:pt idx="44">
                  <c:v>18.636689154338459</c:v>
                </c:pt>
                <c:pt idx="45">
                  <c:v>18.615869199670097</c:v>
                </c:pt>
                <c:pt idx="46">
                  <c:v>18.595117697918493</c:v>
                </c:pt>
                <c:pt idx="47">
                  <c:v>18.574434424020815</c:v>
                </c:pt>
                <c:pt idx="48">
                  <c:v>18.553819153653915</c:v>
                </c:pt>
                <c:pt idx="49">
                  <c:v>18.533271663232348</c:v>
                </c:pt>
                <c:pt idx="50">
                  <c:v>18.512791729905697</c:v>
                </c:pt>
                <c:pt idx="51">
                  <c:v>18.492379131556287</c:v>
                </c:pt>
                <c:pt idx="52">
                  <c:v>18.472033646796714</c:v>
                </c:pt>
                <c:pt idx="53">
                  <c:v>18.451755054967471</c:v>
                </c:pt>
                <c:pt idx="54">
                  <c:v>18.431543136134543</c:v>
                </c:pt>
                <c:pt idx="55">
                  <c:v>18.411397671087027</c:v>
                </c:pt>
                <c:pt idx="56">
                  <c:v>18.39131844133475</c:v>
                </c:pt>
                <c:pt idx="57">
                  <c:v>18.371305229105907</c:v>
                </c:pt>
                <c:pt idx="58">
                  <c:v>18.351357817344692</c:v>
                </c:pt>
                <c:pt idx="59">
                  <c:v>18.331475989708945</c:v>
                </c:pt>
                <c:pt idx="60">
                  <c:v>18.311659530567809</c:v>
                </c:pt>
                <c:pt idx="61">
                  <c:v>18.291908224999389</c:v>
                </c:pt>
                <c:pt idx="62">
                  <c:v>18.272221858788416</c:v>
                </c:pt>
                <c:pt idx="63">
                  <c:v>18.25260021842394</c:v>
                </c:pt>
                <c:pt idx="64">
                  <c:v>18.233043091096992</c:v>
                </c:pt>
                <c:pt idx="65">
                  <c:v>18.213550264698291</c:v>
                </c:pt>
                <c:pt idx="66">
                  <c:v>18.194121527815945</c:v>
                </c:pt>
                <c:pt idx="67">
                  <c:v>18.174756669733146</c:v>
                </c:pt>
                <c:pt idx="68">
                  <c:v>18.155455480425893</c:v>
                </c:pt>
                <c:pt idx="69">
                  <c:v>18.136217750560718</c:v>
                </c:pt>
                <c:pt idx="70">
                  <c:v>18.117043271492403</c:v>
                </c:pt>
                <c:pt idx="71">
                  <c:v>18.097931835261726</c:v>
                </c:pt>
                <c:pt idx="72">
                  <c:v>18.07888323459321</c:v>
                </c:pt>
                <c:pt idx="73">
                  <c:v>18.059897262892864</c:v>
                </c:pt>
                <c:pt idx="74">
                  <c:v>18.040973714245947</c:v>
                </c:pt>
                <c:pt idx="75">
                  <c:v>18.022112383414733</c:v>
                </c:pt>
                <c:pt idx="76">
                  <c:v>18.003313065836295</c:v>
                </c:pt>
                <c:pt idx="77">
                  <c:v>17.984575557620271</c:v>
                </c:pt>
                <c:pt idx="78">
                  <c:v>17.965899655546664</c:v>
                </c:pt>
                <c:pt idx="79">
                  <c:v>17.947285157063632</c:v>
                </c:pt>
                <c:pt idx="80">
                  <c:v>17.928731860285296</c:v>
                </c:pt>
                <c:pt idx="81">
                  <c:v>17.910239563989546</c:v>
                </c:pt>
                <c:pt idx="82">
                  <c:v>17.891808067615859</c:v>
                </c:pt>
                <c:pt idx="83">
                  <c:v>17.873437171263127</c:v>
                </c:pt>
                <c:pt idx="84">
                  <c:v>17.855126675687487</c:v>
                </c:pt>
                <c:pt idx="85">
                  <c:v>17.836876382300161</c:v>
                </c:pt>
                <c:pt idx="86">
                  <c:v>17.818686093165301</c:v>
                </c:pt>
                <c:pt idx="87">
                  <c:v>17.80055561099784</c:v>
                </c:pt>
                <c:pt idx="88">
                  <c:v>17.782484739161362</c:v>
                </c:pt>
                <c:pt idx="89">
                  <c:v>17.764473281665953</c:v>
                </c:pt>
                <c:pt idx="90">
                  <c:v>17.746521043166091</c:v>
                </c:pt>
                <c:pt idx="91">
                  <c:v>17.728627828958516</c:v>
                </c:pt>
                <c:pt idx="92">
                  <c:v>17.71079344498013</c:v>
                </c:pt>
                <c:pt idx="93">
                  <c:v>17.693017697805882</c:v>
                </c:pt>
                <c:pt idx="94">
                  <c:v>17.675300394646673</c:v>
                </c:pt>
                <c:pt idx="95">
                  <c:v>17.657641343347269</c:v>
                </c:pt>
                <c:pt idx="96">
                  <c:v>17.640040352384208</c:v>
                </c:pt>
                <c:pt idx="97">
                  <c:v>17.622497230863736</c:v>
                </c:pt>
                <c:pt idx="98">
                  <c:v>17.605011788519725</c:v>
                </c:pt>
                <c:pt idx="99">
                  <c:v>17.587583835711612</c:v>
                </c:pt>
                <c:pt idx="100">
                  <c:v>17.57021318342235</c:v>
                </c:pt>
                <c:pt idx="101">
                  <c:v>17.552899643256346</c:v>
                </c:pt>
                <c:pt idx="102">
                  <c:v>17.535643027437427</c:v>
                </c:pt>
                <c:pt idx="103">
                  <c:v>17.518443148806799</c:v>
                </c:pt>
                <c:pt idx="104">
                  <c:v>17.501299820821021</c:v>
                </c:pt>
                <c:pt idx="105">
                  <c:v>17.484212857549977</c:v>
                </c:pt>
                <c:pt idx="106">
                  <c:v>17.467182073674859</c:v>
                </c:pt>
                <c:pt idx="107">
                  <c:v>17.450207284486162</c:v>
                </c:pt>
                <c:pt idx="108">
                  <c:v>17.433288305881678</c:v>
                </c:pt>
                <c:pt idx="109">
                  <c:v>17.416424954364501</c:v>
                </c:pt>
                <c:pt idx="110">
                  <c:v>17.399617047041037</c:v>
                </c:pt>
                <c:pt idx="111">
                  <c:v>17.382864401619013</c:v>
                </c:pt>
                <c:pt idx="112">
                  <c:v>17.366166836405512</c:v>
                </c:pt>
                <c:pt idx="113">
                  <c:v>17.349524170304992</c:v>
                </c:pt>
                <c:pt idx="114">
                  <c:v>17.332936222817331</c:v>
                </c:pt>
                <c:pt idx="115">
                  <c:v>17.316402814035857</c:v>
                </c:pt>
                <c:pt idx="116">
                  <c:v>17.299923764645413</c:v>
                </c:pt>
                <c:pt idx="117">
                  <c:v>17.283498895920399</c:v>
                </c:pt>
                <c:pt idx="118">
                  <c:v>17.267128029722841</c:v>
                </c:pt>
                <c:pt idx="119">
                  <c:v>17.250810988500451</c:v>
                </c:pt>
                <c:pt idx="120">
                  <c:v>17.23454759528471</c:v>
                </c:pt>
                <c:pt idx="121">
                  <c:v>17.218337673688943</c:v>
                </c:pt>
                <c:pt idx="122">
                  <c:v>17.202181047906414</c:v>
                </c:pt>
                <c:pt idx="123">
                  <c:v>17.186077542708407</c:v>
                </c:pt>
                <c:pt idx="124">
                  <c:v>17.170026983442334</c:v>
                </c:pt>
                <c:pt idx="125">
                  <c:v>17.154029196029839</c:v>
                </c:pt>
                <c:pt idx="126">
                  <c:v>17.138084006964913</c:v>
                </c:pt>
                <c:pt idx="127">
                  <c:v>17.122191243312002</c:v>
                </c:pt>
                <c:pt idx="128">
                  <c:v>17.106350732704147</c:v>
                </c:pt>
                <c:pt idx="129">
                  <c:v>17.090562303341098</c:v>
                </c:pt>
                <c:pt idx="130">
                  <c:v>17.07482578398746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FD0-4A77-B3C3-3C63F99C06A4}"/>
            </c:ext>
          </c:extLst>
        </c:ser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Φύλλο2!$G$3:$G$133</c:f>
              <c:numCache>
                <c:formatCode>General</c:formatCode>
                <c:ptCount val="131"/>
                <c:pt idx="0">
                  <c:v>0</c:v>
                </c:pt>
                <c:pt idx="1">
                  <c:v>2</c:v>
                </c:pt>
                <c:pt idx="2">
                  <c:v>4</c:v>
                </c:pt>
                <c:pt idx="3">
                  <c:v>6</c:v>
                </c:pt>
                <c:pt idx="4">
                  <c:v>8</c:v>
                </c:pt>
                <c:pt idx="5">
                  <c:v>10</c:v>
                </c:pt>
                <c:pt idx="6">
                  <c:v>12</c:v>
                </c:pt>
                <c:pt idx="7">
                  <c:v>14</c:v>
                </c:pt>
                <c:pt idx="8">
                  <c:v>16</c:v>
                </c:pt>
                <c:pt idx="9">
                  <c:v>18</c:v>
                </c:pt>
                <c:pt idx="10">
                  <c:v>20</c:v>
                </c:pt>
                <c:pt idx="11">
                  <c:v>22</c:v>
                </c:pt>
                <c:pt idx="12">
                  <c:v>24</c:v>
                </c:pt>
                <c:pt idx="13">
                  <c:v>26</c:v>
                </c:pt>
                <c:pt idx="14">
                  <c:v>28</c:v>
                </c:pt>
                <c:pt idx="15">
                  <c:v>30</c:v>
                </c:pt>
                <c:pt idx="16">
                  <c:v>32</c:v>
                </c:pt>
                <c:pt idx="17">
                  <c:v>34</c:v>
                </c:pt>
                <c:pt idx="18">
                  <c:v>36</c:v>
                </c:pt>
                <c:pt idx="19">
                  <c:v>38</c:v>
                </c:pt>
                <c:pt idx="20">
                  <c:v>40</c:v>
                </c:pt>
                <c:pt idx="21">
                  <c:v>42</c:v>
                </c:pt>
                <c:pt idx="22">
                  <c:v>44</c:v>
                </c:pt>
                <c:pt idx="23">
                  <c:v>46</c:v>
                </c:pt>
                <c:pt idx="24">
                  <c:v>48</c:v>
                </c:pt>
                <c:pt idx="25">
                  <c:v>50</c:v>
                </c:pt>
                <c:pt idx="26">
                  <c:v>52</c:v>
                </c:pt>
                <c:pt idx="27">
                  <c:v>54</c:v>
                </c:pt>
                <c:pt idx="28">
                  <c:v>56</c:v>
                </c:pt>
                <c:pt idx="29">
                  <c:v>58</c:v>
                </c:pt>
                <c:pt idx="30">
                  <c:v>60</c:v>
                </c:pt>
                <c:pt idx="31">
                  <c:v>62</c:v>
                </c:pt>
                <c:pt idx="32">
                  <c:v>64</c:v>
                </c:pt>
                <c:pt idx="33">
                  <c:v>66</c:v>
                </c:pt>
                <c:pt idx="34">
                  <c:v>68</c:v>
                </c:pt>
                <c:pt idx="35">
                  <c:v>70</c:v>
                </c:pt>
                <c:pt idx="36">
                  <c:v>72</c:v>
                </c:pt>
                <c:pt idx="37">
                  <c:v>74</c:v>
                </c:pt>
                <c:pt idx="38">
                  <c:v>76</c:v>
                </c:pt>
                <c:pt idx="39">
                  <c:v>78</c:v>
                </c:pt>
                <c:pt idx="40">
                  <c:v>80</c:v>
                </c:pt>
                <c:pt idx="41">
                  <c:v>82</c:v>
                </c:pt>
                <c:pt idx="42">
                  <c:v>84</c:v>
                </c:pt>
                <c:pt idx="43">
                  <c:v>86</c:v>
                </c:pt>
                <c:pt idx="44">
                  <c:v>88</c:v>
                </c:pt>
                <c:pt idx="45">
                  <c:v>90</c:v>
                </c:pt>
                <c:pt idx="46">
                  <c:v>92</c:v>
                </c:pt>
                <c:pt idx="47">
                  <c:v>94</c:v>
                </c:pt>
                <c:pt idx="48">
                  <c:v>96</c:v>
                </c:pt>
                <c:pt idx="49">
                  <c:v>98</c:v>
                </c:pt>
                <c:pt idx="50">
                  <c:v>100</c:v>
                </c:pt>
                <c:pt idx="51">
                  <c:v>102</c:v>
                </c:pt>
                <c:pt idx="52">
                  <c:v>104</c:v>
                </c:pt>
                <c:pt idx="53">
                  <c:v>106</c:v>
                </c:pt>
                <c:pt idx="54">
                  <c:v>108</c:v>
                </c:pt>
                <c:pt idx="55">
                  <c:v>110</c:v>
                </c:pt>
                <c:pt idx="56">
                  <c:v>112</c:v>
                </c:pt>
                <c:pt idx="57">
                  <c:v>114</c:v>
                </c:pt>
                <c:pt idx="58">
                  <c:v>116</c:v>
                </c:pt>
                <c:pt idx="59">
                  <c:v>118</c:v>
                </c:pt>
                <c:pt idx="60">
                  <c:v>120</c:v>
                </c:pt>
                <c:pt idx="61">
                  <c:v>122</c:v>
                </c:pt>
                <c:pt idx="62">
                  <c:v>124</c:v>
                </c:pt>
                <c:pt idx="63">
                  <c:v>126</c:v>
                </c:pt>
                <c:pt idx="64">
                  <c:v>128</c:v>
                </c:pt>
                <c:pt idx="65">
                  <c:v>130</c:v>
                </c:pt>
                <c:pt idx="66">
                  <c:v>132</c:v>
                </c:pt>
                <c:pt idx="67">
                  <c:v>134</c:v>
                </c:pt>
                <c:pt idx="68">
                  <c:v>136</c:v>
                </c:pt>
                <c:pt idx="69">
                  <c:v>138</c:v>
                </c:pt>
                <c:pt idx="70">
                  <c:v>140</c:v>
                </c:pt>
                <c:pt idx="71">
                  <c:v>142</c:v>
                </c:pt>
                <c:pt idx="72">
                  <c:v>144</c:v>
                </c:pt>
                <c:pt idx="73">
                  <c:v>146</c:v>
                </c:pt>
                <c:pt idx="74">
                  <c:v>148</c:v>
                </c:pt>
                <c:pt idx="75">
                  <c:v>150</c:v>
                </c:pt>
                <c:pt idx="76">
                  <c:v>152</c:v>
                </c:pt>
                <c:pt idx="77">
                  <c:v>154</c:v>
                </c:pt>
                <c:pt idx="78">
                  <c:v>156</c:v>
                </c:pt>
                <c:pt idx="79">
                  <c:v>158</c:v>
                </c:pt>
                <c:pt idx="80">
                  <c:v>160</c:v>
                </c:pt>
                <c:pt idx="81">
                  <c:v>162</c:v>
                </c:pt>
                <c:pt idx="82">
                  <c:v>164</c:v>
                </c:pt>
                <c:pt idx="83">
                  <c:v>166</c:v>
                </c:pt>
                <c:pt idx="84">
                  <c:v>168</c:v>
                </c:pt>
                <c:pt idx="85">
                  <c:v>170</c:v>
                </c:pt>
                <c:pt idx="86">
                  <c:v>172</c:v>
                </c:pt>
                <c:pt idx="87">
                  <c:v>174</c:v>
                </c:pt>
                <c:pt idx="88">
                  <c:v>176</c:v>
                </c:pt>
                <c:pt idx="89">
                  <c:v>178</c:v>
                </c:pt>
                <c:pt idx="90">
                  <c:v>180</c:v>
                </c:pt>
                <c:pt idx="91">
                  <c:v>182</c:v>
                </c:pt>
                <c:pt idx="92">
                  <c:v>184</c:v>
                </c:pt>
                <c:pt idx="93">
                  <c:v>186</c:v>
                </c:pt>
                <c:pt idx="94">
                  <c:v>188</c:v>
                </c:pt>
                <c:pt idx="95">
                  <c:v>190</c:v>
                </c:pt>
                <c:pt idx="96">
                  <c:v>192</c:v>
                </c:pt>
                <c:pt idx="97">
                  <c:v>194</c:v>
                </c:pt>
                <c:pt idx="98">
                  <c:v>196</c:v>
                </c:pt>
                <c:pt idx="99">
                  <c:v>198</c:v>
                </c:pt>
                <c:pt idx="100">
                  <c:v>200</c:v>
                </c:pt>
                <c:pt idx="101">
                  <c:v>202</c:v>
                </c:pt>
                <c:pt idx="102">
                  <c:v>204</c:v>
                </c:pt>
                <c:pt idx="103">
                  <c:v>206</c:v>
                </c:pt>
                <c:pt idx="104">
                  <c:v>208</c:v>
                </c:pt>
                <c:pt idx="105">
                  <c:v>210</c:v>
                </c:pt>
                <c:pt idx="106">
                  <c:v>212</c:v>
                </c:pt>
                <c:pt idx="107">
                  <c:v>214</c:v>
                </c:pt>
                <c:pt idx="108">
                  <c:v>216</c:v>
                </c:pt>
                <c:pt idx="109">
                  <c:v>218</c:v>
                </c:pt>
                <c:pt idx="110">
                  <c:v>220</c:v>
                </c:pt>
                <c:pt idx="111">
                  <c:v>222</c:v>
                </c:pt>
                <c:pt idx="112">
                  <c:v>224</c:v>
                </c:pt>
                <c:pt idx="113">
                  <c:v>226</c:v>
                </c:pt>
                <c:pt idx="114">
                  <c:v>228</c:v>
                </c:pt>
                <c:pt idx="115">
                  <c:v>230</c:v>
                </c:pt>
                <c:pt idx="116">
                  <c:v>232</c:v>
                </c:pt>
                <c:pt idx="117">
                  <c:v>234</c:v>
                </c:pt>
                <c:pt idx="118">
                  <c:v>236</c:v>
                </c:pt>
                <c:pt idx="119">
                  <c:v>238</c:v>
                </c:pt>
                <c:pt idx="120">
                  <c:v>240</c:v>
                </c:pt>
                <c:pt idx="121">
                  <c:v>242</c:v>
                </c:pt>
                <c:pt idx="122">
                  <c:v>244</c:v>
                </c:pt>
                <c:pt idx="123">
                  <c:v>246</c:v>
                </c:pt>
                <c:pt idx="124">
                  <c:v>248</c:v>
                </c:pt>
                <c:pt idx="125">
                  <c:v>250</c:v>
                </c:pt>
                <c:pt idx="126">
                  <c:v>252</c:v>
                </c:pt>
                <c:pt idx="127">
                  <c:v>254</c:v>
                </c:pt>
                <c:pt idx="128">
                  <c:v>256</c:v>
                </c:pt>
                <c:pt idx="129">
                  <c:v>258</c:v>
                </c:pt>
                <c:pt idx="130">
                  <c:v>260</c:v>
                </c:pt>
              </c:numCache>
            </c:numRef>
          </c:cat>
          <c:val>
            <c:numRef>
              <c:f>Φύλλο2!$I$3:$I$133</c:f>
              <c:numCache>
                <c:formatCode>General</c:formatCode>
                <c:ptCount val="131"/>
                <c:pt idx="0">
                  <c:v>2.73</c:v>
                </c:pt>
                <c:pt idx="1">
                  <c:v>2.7297601657077104</c:v>
                </c:pt>
                <c:pt idx="2">
                  <c:v>2.0913625180538706</c:v>
                </c:pt>
                <c:pt idx="3">
                  <c:v>1.1674163155506101</c:v>
                </c:pt>
                <c:pt idx="4">
                  <c:v>0.57790181520692618</c:v>
                </c:pt>
                <c:pt idx="5">
                  <c:v>0.27518316922498764</c:v>
                </c:pt>
                <c:pt idx="6">
                  <c:v>0.12903801730867795</c:v>
                </c:pt>
                <c:pt idx="7">
                  <c:v>5.9967577779975079E-2</c:v>
                </c:pt>
                <c:pt idx="8">
                  <c:v>2.7704388131598902E-2</c:v>
                </c:pt>
                <c:pt idx="9">
                  <c:v>1.2735445508389422E-2</c:v>
                </c:pt>
                <c:pt idx="10">
                  <c:v>5.8285840879957708E-3</c:v>
                </c:pt>
                <c:pt idx="11">
                  <c:v>2.6561861198157693E-3</c:v>
                </c:pt>
                <c:pt idx="12">
                  <c:v>1.2054544755172537E-3</c:v>
                </c:pt>
                <c:pt idx="13">
                  <c:v>5.4481335206476992E-4</c:v>
                </c:pt>
                <c:pt idx="14">
                  <c:v>2.4522171681450587E-4</c:v>
                </c:pt>
                <c:pt idx="15">
                  <c:v>1.0992176571432964E-4</c:v>
                </c:pt>
                <c:pt idx="16">
                  <c:v>4.9070790843736434E-5</c:v>
                </c:pt>
                <c:pt idx="17">
                  <c:v>2.1816013875063881E-5</c:v>
                </c:pt>
                <c:pt idx="18">
                  <c:v>9.6591706337218757E-6</c:v>
                </c:pt>
                <c:pt idx="19">
                  <c:v>4.2590699805814292E-6</c:v>
                </c:pt>
                <c:pt idx="20">
                  <c:v>1.8702466097812946E-6</c:v>
                </c:pt>
                <c:pt idx="21">
                  <c:v>8.1788190549834584E-7</c:v>
                </c:pt>
                <c:pt idx="22">
                  <c:v>3.5619554901638477E-7</c:v>
                </c:pt>
                <c:pt idx="23">
                  <c:v>1.54486672288612E-7</c:v>
                </c:pt>
                <c:pt idx="24">
                  <c:v>6.6726245371352294E-8</c:v>
                </c:pt>
                <c:pt idx="25">
                  <c:v>2.8701458837232724E-8</c:v>
                </c:pt>
                <c:pt idx="26">
                  <c:v>1.2294513370577155E-8</c:v>
                </c:pt>
                <c:pt idx="27">
                  <c:v>5.2446591244169916E-9</c:v>
                </c:pt>
                <c:pt idx="28">
                  <c:v>2.2280257091016963E-9</c:v>
                </c:pt>
                <c:pt idx="29">
                  <c:v>9.4258079230840329E-10</c:v>
                </c:pt>
                <c:pt idx="30">
                  <c:v>3.9711004323531695E-10</c:v>
                </c:pt>
                <c:pt idx="31">
                  <c:v>1.6660786018079693E-10</c:v>
                </c:pt>
                <c:pt idx="32">
                  <c:v>6.9609875642461092E-11</c:v>
                </c:pt>
                <c:pt idx="33">
                  <c:v>2.8962456992655663E-11</c:v>
                </c:pt>
                <c:pt idx="34">
                  <c:v>1.2000173570969897E-11</c:v>
                </c:pt>
                <c:pt idx="35">
                  <c:v>4.9513729130920709E-12</c:v>
                </c:pt>
                <c:pt idx="36">
                  <c:v>2.0344551543305238E-12</c:v>
                </c:pt>
                <c:pt idx="37">
                  <c:v>8.324408162125951E-13</c:v>
                </c:pt>
                <c:pt idx="38">
                  <c:v>3.3918742967687597E-13</c:v>
                </c:pt>
                <c:pt idx="39">
                  <c:v>1.3762763180671856E-13</c:v>
                </c:pt>
                <c:pt idx="40">
                  <c:v>5.560955124996238E-14</c:v>
                </c:pt>
                <c:pt idx="41">
                  <c:v>2.2375325464572687E-14</c:v>
                </c:pt>
                <c:pt idx="42">
                  <c:v>8.9652807071238174E-15</c:v>
                </c:pt>
                <c:pt idx="43">
                  <c:v>3.5771019491170013E-15</c:v>
                </c:pt>
                <c:pt idx="44">
                  <c:v>1.4212483215749149E-15</c:v>
                </c:pt>
                <c:pt idx="45">
                  <c:v>5.6231303399717902E-16</c:v>
                </c:pt>
                <c:pt idx="46">
                  <c:v>2.2154103639802448E-16</c:v>
                </c:pt>
                <c:pt idx="47">
                  <c:v>8.6915325988298371E-17</c:v>
                </c:pt>
                <c:pt idx="48">
                  <c:v>3.3954941186455177E-17</c:v>
                </c:pt>
                <c:pt idx="49">
                  <c:v>1.320907247555921E-17</c:v>
                </c:pt>
                <c:pt idx="50">
                  <c:v>5.1168496781107363E-18</c:v>
                </c:pt>
                <c:pt idx="51">
                  <c:v>1.9737505025089206E-18</c:v>
                </c:pt>
                <c:pt idx="52">
                  <c:v>7.5812246120839017E-19</c:v>
                </c:pt>
                <c:pt idx="53">
                  <c:v>2.8996276731993063E-19</c:v>
                </c:pt>
                <c:pt idx="54">
                  <c:v>1.1043306021114158E-19</c:v>
                </c:pt>
                <c:pt idx="55">
                  <c:v>4.1880147793973653E-20</c:v>
                </c:pt>
                <c:pt idx="56">
                  <c:v>1.5814947351579682E-20</c:v>
                </c:pt>
                <c:pt idx="57">
                  <c:v>5.9466989255239269E-21</c:v>
                </c:pt>
                <c:pt idx="58">
                  <c:v>2.2265425963166231E-21</c:v>
                </c:pt>
                <c:pt idx="59">
                  <c:v>8.301013340992999E-22</c:v>
                </c:pt>
                <c:pt idx="60">
                  <c:v>3.0815870734447232E-22</c:v>
                </c:pt>
                <c:pt idx="61">
                  <c:v>1.139092979675741E-22</c:v>
                </c:pt>
                <c:pt idx="62">
                  <c:v>4.1926003727611012E-23</c:v>
                </c:pt>
                <c:pt idx="63">
                  <c:v>1.5365456800916706E-23</c:v>
                </c:pt>
                <c:pt idx="64">
                  <c:v>5.607165047759313E-24</c:v>
                </c:pt>
                <c:pt idx="65">
                  <c:v>2.0373947972306234E-24</c:v>
                </c:pt>
                <c:pt idx="66">
                  <c:v>7.3712163398148351E-25</c:v>
                </c:pt>
                <c:pt idx="67">
                  <c:v>2.6554207645929583E-25</c:v>
                </c:pt>
                <c:pt idx="68">
                  <c:v>9.5247999639363247E-26</c:v>
                </c:pt>
                <c:pt idx="69">
                  <c:v>3.4017688490056898E-26</c:v>
                </c:pt>
                <c:pt idx="70">
                  <c:v>1.2097015530614472E-26</c:v>
                </c:pt>
                <c:pt idx="71">
                  <c:v>4.2832581571771344E-27</c:v>
                </c:pt>
                <c:pt idx="72">
                  <c:v>1.5100485089941901E-27</c:v>
                </c:pt>
                <c:pt idx="73">
                  <c:v>5.3006146690461645E-28</c:v>
                </c:pt>
                <c:pt idx="74">
                  <c:v>1.8525856563513181E-28</c:v>
                </c:pt>
                <c:pt idx="75">
                  <c:v>6.4468136731052332E-29</c:v>
                </c:pt>
                <c:pt idx="76">
                  <c:v>2.2336993462095667E-29</c:v>
                </c:pt>
                <c:pt idx="77">
                  <c:v>7.7057533242202246E-30</c:v>
                </c:pt>
                <c:pt idx="78">
                  <c:v>2.6467582292060598E-30</c:v>
                </c:pt>
                <c:pt idx="79">
                  <c:v>9.0514928665910634E-31</c:v>
                </c:pt>
                <c:pt idx="80">
                  <c:v>3.0819877121945271E-31</c:v>
                </c:pt>
                <c:pt idx="81">
                  <c:v>1.0448268037931808E-31</c:v>
                </c:pt>
                <c:pt idx="82">
                  <c:v>3.5266176370467778E-32</c:v>
                </c:pt>
                <c:pt idx="83">
                  <c:v>1.1851438168408634E-32</c:v>
                </c:pt>
                <c:pt idx="84">
                  <c:v>3.9653385920256495E-33</c:v>
                </c:pt>
                <c:pt idx="85">
                  <c:v>1.3209426433186976E-33</c:v>
                </c:pt>
                <c:pt idx="86">
                  <c:v>4.3810682134995664E-34</c:v>
                </c:pt>
                <c:pt idx="87">
                  <c:v>1.4466595495743639E-34</c:v>
                </c:pt>
                <c:pt idx="88">
                  <c:v>4.7559887124551067E-35</c:v>
                </c:pt>
                <c:pt idx="89">
                  <c:v>1.5566870778126833E-35</c:v>
                </c:pt>
                <c:pt idx="90">
                  <c:v>5.0727763539478746E-36</c:v>
                </c:pt>
                <c:pt idx="91">
                  <c:v>1.6457802717158194E-36</c:v>
                </c:pt>
                <c:pt idx="92">
                  <c:v>5.3159093637314125E-37</c:v>
                </c:pt>
                <c:pt idx="93">
                  <c:v>1.7094668718819556E-37</c:v>
                </c:pt>
                <c:pt idx="94">
                  <c:v>5.4729191231716109E-38</c:v>
                </c:pt>
                <c:pt idx="95">
                  <c:v>1.7444173357681156E-38</c:v>
                </c:pt>
                <c:pt idx="96">
                  <c:v>5.5354453782947411E-39</c:v>
                </c:pt>
                <c:pt idx="97">
                  <c:v>1.7487323124487665E-39</c:v>
                </c:pt>
                <c:pt idx="98">
                  <c:v>5.499971695352941E-40</c:v>
                </c:pt>
                <c:pt idx="99">
                  <c:v>1.7221131417529844E-40</c:v>
                </c:pt>
                <c:pt idx="100">
                  <c:v>5.3681513753331764E-41</c:v>
                </c:pt>
                <c:pt idx="101">
                  <c:v>1.6658941394186561E-41</c:v>
                </c:pt>
                <c:pt idx="102">
                  <c:v>5.1466819903478307E-42</c:v>
                </c:pt>
                <c:pt idx="103">
                  <c:v>1.582931993687317E-42</c:v>
                </c:pt>
                <c:pt idx="104">
                  <c:v>4.8467414892622014E-43</c:v>
                </c:pt>
                <c:pt idx="105">
                  <c:v>1.4773650045947437E-43</c:v>
                </c:pt>
                <c:pt idx="106">
                  <c:v>4.483051950903338E-44</c:v>
                </c:pt>
                <c:pt idx="107">
                  <c:v>1.3542704348030445E-44</c:v>
                </c:pt>
                <c:pt idx="108">
                  <c:v>4.0726802978991413E-45</c:v>
                </c:pt>
                <c:pt idx="109">
                  <c:v>1.2192595319960448E-45</c:v>
                </c:pt>
                <c:pt idx="110">
                  <c:v>3.6337121802656686E-46</c:v>
                </c:pt>
                <c:pt idx="111">
                  <c:v>1.0780552251736454E-46</c:v>
                </c:pt>
                <c:pt idx="112">
                  <c:v>3.183942324727733E-47</c:v>
                </c:pt>
                <c:pt idx="113">
                  <c:v>9.3609654089926032E-48</c:v>
                </c:pt>
                <c:pt idx="114">
                  <c:v>2.7397119599131332E-48</c:v>
                </c:pt>
                <c:pt idx="115">
                  <c:v>7.9820698760681469E-49</c:v>
                </c:pt>
                <c:pt idx="116">
                  <c:v>2.3149948169057089E-49</c:v>
                </c:pt>
                <c:pt idx="117">
                  <c:v>6.6835300885584583E-50</c:v>
                </c:pt>
                <c:pt idx="118">
                  <c:v>1.9207934821243592E-50</c:v>
                </c:pt>
                <c:pt idx="119">
                  <c:v>5.4950519196166718E-51</c:v>
                </c:pt>
                <c:pt idx="120">
                  <c:v>1.5648645526757146E-51</c:v>
                </c:pt>
                <c:pt idx="121">
                  <c:v>4.436014754459063E-52</c:v>
                </c:pt>
                <c:pt idx="122">
                  <c:v>1.2517509282775113E-52</c:v>
                </c:pt>
                <c:pt idx="123">
                  <c:v>3.5160010290176532E-53</c:v>
                </c:pt>
                <c:pt idx="124">
                  <c:v>9.8306809344052534E-54</c:v>
                </c:pt>
                <c:pt idx="125">
                  <c:v>2.7360191544113329E-54</c:v>
                </c:pt>
                <c:pt idx="126">
                  <c:v>7.5797165545885262E-55</c:v>
                </c:pt>
                <c:pt idx="127">
                  <c:v>2.090174065707877E-55</c:v>
                </c:pt>
                <c:pt idx="128">
                  <c:v>5.737265453304648E-56</c:v>
                </c:pt>
                <c:pt idx="129">
                  <c:v>1.5675368560694348E-56</c:v>
                </c:pt>
                <c:pt idx="130">
                  <c:v>4.263028290575052E-57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FD0-4A77-B3C3-3C63F99C06A4}"/>
            </c:ext>
          </c:extLst>
        </c:ser>
        <c:ser>
          <c:idx val="2"/>
          <c:order val="2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Φύλλο2!$G$3:$G$133</c:f>
              <c:numCache>
                <c:formatCode>General</c:formatCode>
                <c:ptCount val="131"/>
                <c:pt idx="0">
                  <c:v>0</c:v>
                </c:pt>
                <c:pt idx="1">
                  <c:v>2</c:v>
                </c:pt>
                <c:pt idx="2">
                  <c:v>4</c:v>
                </c:pt>
                <c:pt idx="3">
                  <c:v>6</c:v>
                </c:pt>
                <c:pt idx="4">
                  <c:v>8</c:v>
                </c:pt>
                <c:pt idx="5">
                  <c:v>10</c:v>
                </c:pt>
                <c:pt idx="6">
                  <c:v>12</c:v>
                </c:pt>
                <c:pt idx="7">
                  <c:v>14</c:v>
                </c:pt>
                <c:pt idx="8">
                  <c:v>16</c:v>
                </c:pt>
                <c:pt idx="9">
                  <c:v>18</c:v>
                </c:pt>
                <c:pt idx="10">
                  <c:v>20</c:v>
                </c:pt>
                <c:pt idx="11">
                  <c:v>22</c:v>
                </c:pt>
                <c:pt idx="12">
                  <c:v>24</c:v>
                </c:pt>
                <c:pt idx="13">
                  <c:v>26</c:v>
                </c:pt>
                <c:pt idx="14">
                  <c:v>28</c:v>
                </c:pt>
                <c:pt idx="15">
                  <c:v>30</c:v>
                </c:pt>
                <c:pt idx="16">
                  <c:v>32</c:v>
                </c:pt>
                <c:pt idx="17">
                  <c:v>34</c:v>
                </c:pt>
                <c:pt idx="18">
                  <c:v>36</c:v>
                </c:pt>
                <c:pt idx="19">
                  <c:v>38</c:v>
                </c:pt>
                <c:pt idx="20">
                  <c:v>40</c:v>
                </c:pt>
                <c:pt idx="21">
                  <c:v>42</c:v>
                </c:pt>
                <c:pt idx="22">
                  <c:v>44</c:v>
                </c:pt>
                <c:pt idx="23">
                  <c:v>46</c:v>
                </c:pt>
                <c:pt idx="24">
                  <c:v>48</c:v>
                </c:pt>
                <c:pt idx="25">
                  <c:v>50</c:v>
                </c:pt>
                <c:pt idx="26">
                  <c:v>52</c:v>
                </c:pt>
                <c:pt idx="27">
                  <c:v>54</c:v>
                </c:pt>
                <c:pt idx="28">
                  <c:v>56</c:v>
                </c:pt>
                <c:pt idx="29">
                  <c:v>58</c:v>
                </c:pt>
                <c:pt idx="30">
                  <c:v>60</c:v>
                </c:pt>
                <c:pt idx="31">
                  <c:v>62</c:v>
                </c:pt>
                <c:pt idx="32">
                  <c:v>64</c:v>
                </c:pt>
                <c:pt idx="33">
                  <c:v>66</c:v>
                </c:pt>
                <c:pt idx="34">
                  <c:v>68</c:v>
                </c:pt>
                <c:pt idx="35">
                  <c:v>70</c:v>
                </c:pt>
                <c:pt idx="36">
                  <c:v>72</c:v>
                </c:pt>
                <c:pt idx="37">
                  <c:v>74</c:v>
                </c:pt>
                <c:pt idx="38">
                  <c:v>76</c:v>
                </c:pt>
                <c:pt idx="39">
                  <c:v>78</c:v>
                </c:pt>
                <c:pt idx="40">
                  <c:v>80</c:v>
                </c:pt>
                <c:pt idx="41">
                  <c:v>82</c:v>
                </c:pt>
                <c:pt idx="42">
                  <c:v>84</c:v>
                </c:pt>
                <c:pt idx="43">
                  <c:v>86</c:v>
                </c:pt>
                <c:pt idx="44">
                  <c:v>88</c:v>
                </c:pt>
                <c:pt idx="45">
                  <c:v>90</c:v>
                </c:pt>
                <c:pt idx="46">
                  <c:v>92</c:v>
                </c:pt>
                <c:pt idx="47">
                  <c:v>94</c:v>
                </c:pt>
                <c:pt idx="48">
                  <c:v>96</c:v>
                </c:pt>
                <c:pt idx="49">
                  <c:v>98</c:v>
                </c:pt>
                <c:pt idx="50">
                  <c:v>100</c:v>
                </c:pt>
                <c:pt idx="51">
                  <c:v>102</c:v>
                </c:pt>
                <c:pt idx="52">
                  <c:v>104</c:v>
                </c:pt>
                <c:pt idx="53">
                  <c:v>106</c:v>
                </c:pt>
                <c:pt idx="54">
                  <c:v>108</c:v>
                </c:pt>
                <c:pt idx="55">
                  <c:v>110</c:v>
                </c:pt>
                <c:pt idx="56">
                  <c:v>112</c:v>
                </c:pt>
                <c:pt idx="57">
                  <c:v>114</c:v>
                </c:pt>
                <c:pt idx="58">
                  <c:v>116</c:v>
                </c:pt>
                <c:pt idx="59">
                  <c:v>118</c:v>
                </c:pt>
                <c:pt idx="60">
                  <c:v>120</c:v>
                </c:pt>
                <c:pt idx="61">
                  <c:v>122</c:v>
                </c:pt>
                <c:pt idx="62">
                  <c:v>124</c:v>
                </c:pt>
                <c:pt idx="63">
                  <c:v>126</c:v>
                </c:pt>
                <c:pt idx="64">
                  <c:v>128</c:v>
                </c:pt>
                <c:pt idx="65">
                  <c:v>130</c:v>
                </c:pt>
                <c:pt idx="66">
                  <c:v>132</c:v>
                </c:pt>
                <c:pt idx="67">
                  <c:v>134</c:v>
                </c:pt>
                <c:pt idx="68">
                  <c:v>136</c:v>
                </c:pt>
                <c:pt idx="69">
                  <c:v>138</c:v>
                </c:pt>
                <c:pt idx="70">
                  <c:v>140</c:v>
                </c:pt>
                <c:pt idx="71">
                  <c:v>142</c:v>
                </c:pt>
                <c:pt idx="72">
                  <c:v>144</c:v>
                </c:pt>
                <c:pt idx="73">
                  <c:v>146</c:v>
                </c:pt>
                <c:pt idx="74">
                  <c:v>148</c:v>
                </c:pt>
                <c:pt idx="75">
                  <c:v>150</c:v>
                </c:pt>
                <c:pt idx="76">
                  <c:v>152</c:v>
                </c:pt>
                <c:pt idx="77">
                  <c:v>154</c:v>
                </c:pt>
                <c:pt idx="78">
                  <c:v>156</c:v>
                </c:pt>
                <c:pt idx="79">
                  <c:v>158</c:v>
                </c:pt>
                <c:pt idx="80">
                  <c:v>160</c:v>
                </c:pt>
                <c:pt idx="81">
                  <c:v>162</c:v>
                </c:pt>
                <c:pt idx="82">
                  <c:v>164</c:v>
                </c:pt>
                <c:pt idx="83">
                  <c:v>166</c:v>
                </c:pt>
                <c:pt idx="84">
                  <c:v>168</c:v>
                </c:pt>
                <c:pt idx="85">
                  <c:v>170</c:v>
                </c:pt>
                <c:pt idx="86">
                  <c:v>172</c:v>
                </c:pt>
                <c:pt idx="87">
                  <c:v>174</c:v>
                </c:pt>
                <c:pt idx="88">
                  <c:v>176</c:v>
                </c:pt>
                <c:pt idx="89">
                  <c:v>178</c:v>
                </c:pt>
                <c:pt idx="90">
                  <c:v>180</c:v>
                </c:pt>
                <c:pt idx="91">
                  <c:v>182</c:v>
                </c:pt>
                <c:pt idx="92">
                  <c:v>184</c:v>
                </c:pt>
                <c:pt idx="93">
                  <c:v>186</c:v>
                </c:pt>
                <c:pt idx="94">
                  <c:v>188</c:v>
                </c:pt>
                <c:pt idx="95">
                  <c:v>190</c:v>
                </c:pt>
                <c:pt idx="96">
                  <c:v>192</c:v>
                </c:pt>
                <c:pt idx="97">
                  <c:v>194</c:v>
                </c:pt>
                <c:pt idx="98">
                  <c:v>196</c:v>
                </c:pt>
                <c:pt idx="99">
                  <c:v>198</c:v>
                </c:pt>
                <c:pt idx="100">
                  <c:v>200</c:v>
                </c:pt>
                <c:pt idx="101">
                  <c:v>202</c:v>
                </c:pt>
                <c:pt idx="102">
                  <c:v>204</c:v>
                </c:pt>
                <c:pt idx="103">
                  <c:v>206</c:v>
                </c:pt>
                <c:pt idx="104">
                  <c:v>208</c:v>
                </c:pt>
                <c:pt idx="105">
                  <c:v>210</c:v>
                </c:pt>
                <c:pt idx="106">
                  <c:v>212</c:v>
                </c:pt>
                <c:pt idx="107">
                  <c:v>214</c:v>
                </c:pt>
                <c:pt idx="108">
                  <c:v>216</c:v>
                </c:pt>
                <c:pt idx="109">
                  <c:v>218</c:v>
                </c:pt>
                <c:pt idx="110">
                  <c:v>220</c:v>
                </c:pt>
                <c:pt idx="111">
                  <c:v>222</c:v>
                </c:pt>
                <c:pt idx="112">
                  <c:v>224</c:v>
                </c:pt>
                <c:pt idx="113">
                  <c:v>226</c:v>
                </c:pt>
                <c:pt idx="114">
                  <c:v>228</c:v>
                </c:pt>
                <c:pt idx="115">
                  <c:v>230</c:v>
                </c:pt>
                <c:pt idx="116">
                  <c:v>232</c:v>
                </c:pt>
                <c:pt idx="117">
                  <c:v>234</c:v>
                </c:pt>
                <c:pt idx="118">
                  <c:v>236</c:v>
                </c:pt>
                <c:pt idx="119">
                  <c:v>238</c:v>
                </c:pt>
                <c:pt idx="120">
                  <c:v>240</c:v>
                </c:pt>
                <c:pt idx="121">
                  <c:v>242</c:v>
                </c:pt>
                <c:pt idx="122">
                  <c:v>244</c:v>
                </c:pt>
                <c:pt idx="123">
                  <c:v>246</c:v>
                </c:pt>
                <c:pt idx="124">
                  <c:v>248</c:v>
                </c:pt>
                <c:pt idx="125">
                  <c:v>250</c:v>
                </c:pt>
                <c:pt idx="126">
                  <c:v>252</c:v>
                </c:pt>
                <c:pt idx="127">
                  <c:v>254</c:v>
                </c:pt>
                <c:pt idx="128">
                  <c:v>256</c:v>
                </c:pt>
                <c:pt idx="129">
                  <c:v>258</c:v>
                </c:pt>
                <c:pt idx="130">
                  <c:v>260</c:v>
                </c:pt>
              </c:numCache>
            </c:numRef>
          </c:cat>
          <c:val>
            <c:numRef>
              <c:f>Φύλλο2!$J$3:$J$133</c:f>
              <c:numCache>
                <c:formatCode>General</c:formatCode>
                <c:ptCount val="131"/>
                <c:pt idx="0">
                  <c:v>2.91</c:v>
                </c:pt>
                <c:pt idx="1">
                  <c:v>2.5775723524576692</c:v>
                </c:pt>
                <c:pt idx="2">
                  <c:v>2.7591399782934163</c:v>
                </c:pt>
                <c:pt idx="3">
                  <c:v>1.6855754121481874</c:v>
                </c:pt>
                <c:pt idx="4">
                  <c:v>0.86318235186132408</c:v>
                </c:pt>
                <c:pt idx="5">
                  <c:v>0.4136689552985805</c:v>
                </c:pt>
                <c:pt idx="6">
                  <c:v>0.19773352250559029</c:v>
                </c:pt>
                <c:pt idx="7">
                  <c:v>9.28948597333564E-2</c:v>
                </c:pt>
                <c:pt idx="8">
                  <c:v>4.4870295503679929E-2</c:v>
                </c:pt>
                <c:pt idx="9">
                  <c:v>2.1919928671416181E-2</c:v>
                </c:pt>
                <c:pt idx="10">
                  <c:v>1.1637779180620192E-2</c:v>
                </c:pt>
                <c:pt idx="11">
                  <c:v>6.7252041555789198E-3</c:v>
                </c:pt>
                <c:pt idx="12">
                  <c:v>4.572717486378915E-3</c:v>
                </c:pt>
                <c:pt idx="13">
                  <c:v>3.5369308015095677E-3</c:v>
                </c:pt>
                <c:pt idx="14">
                  <c:v>3.0956659163806784E-3</c:v>
                </c:pt>
                <c:pt idx="15">
                  <c:v>2.8799879918644323E-3</c:v>
                </c:pt>
                <c:pt idx="16">
                  <c:v>2.7915581743861231E-3</c:v>
                </c:pt>
                <c:pt idx="17">
                  <c:v>2.7470961515400345E-3</c:v>
                </c:pt>
                <c:pt idx="18">
                  <c:v>2.7298388868376893E-3</c:v>
                </c:pt>
                <c:pt idx="19">
                  <c:v>2.7207322353712008E-3</c:v>
                </c:pt>
                <c:pt idx="20">
                  <c:v>2.7174756414889527E-3</c:v>
                </c:pt>
                <c:pt idx="21">
                  <c:v>2.7156125912937744E-3</c:v>
                </c:pt>
                <c:pt idx="22">
                  <c:v>2.7150263074933881E-3</c:v>
                </c:pt>
                <c:pt idx="23">
                  <c:v>2.7146426401148133E-3</c:v>
                </c:pt>
                <c:pt idx="24">
                  <c:v>2.7145448088641954E-3</c:v>
                </c:pt>
                <c:pt idx="25">
                  <c:v>2.7144644283076695E-3</c:v>
                </c:pt>
                <c:pt idx="26">
                  <c:v>2.7144503937854923E-3</c:v>
                </c:pt>
                <c:pt idx="27">
                  <c:v>2.7144330377101983E-3</c:v>
                </c:pt>
                <c:pt idx="28">
                  <c:v>2.7144317784017751E-3</c:v>
                </c:pt>
                <c:pt idx="29">
                  <c:v>2.714427864223384E-3</c:v>
                </c:pt>
                <c:pt idx="30">
                  <c:v>2.7144280448167229E-3</c:v>
                </c:pt>
                <c:pt idx="31">
                  <c:v>2.7144271135918193E-3</c:v>
                </c:pt>
                <c:pt idx="32">
                  <c:v>2.7144272714935648E-3</c:v>
                </c:pt>
                <c:pt idx="33">
                  <c:v>2.7144270370569332E-3</c:v>
                </c:pt>
                <c:pt idx="34">
                  <c:v>2.714427103333293E-3</c:v>
                </c:pt>
                <c:pt idx="35">
                  <c:v>2.7144270411766014E-3</c:v>
                </c:pt>
                <c:pt idx="36">
                  <c:v>2.7144270644377348E-3</c:v>
                </c:pt>
                <c:pt idx="37">
                  <c:v>2.7144270472559814E-3</c:v>
                </c:pt>
                <c:pt idx="38">
                  <c:v>2.714427054825073E-3</c:v>
                </c:pt>
                <c:pt idx="39">
                  <c:v>2.7144270499298954E-3</c:v>
                </c:pt>
                <c:pt idx="40">
                  <c:v>2.7144270523013869E-3</c:v>
                </c:pt>
                <c:pt idx="41">
                  <c:v>2.714427050878339E-3</c:v>
                </c:pt>
                <c:pt idx="42">
                  <c:v>2.7144270516064406E-3</c:v>
                </c:pt>
                <c:pt idx="43">
                  <c:v>2.7144270511874958E-3</c:v>
                </c:pt>
                <c:pt idx="44">
                  <c:v>2.7144270514085564E-3</c:v>
                </c:pt>
                <c:pt idx="45">
                  <c:v>2.7144270512842825E-3</c:v>
                </c:pt>
                <c:pt idx="46">
                  <c:v>2.7144270513509853E-3</c:v>
                </c:pt>
                <c:pt idx="47">
                  <c:v>2.7144270513139602E-3</c:v>
                </c:pt>
                <c:pt idx="48">
                  <c:v>2.7144270513340188E-3</c:v>
                </c:pt>
                <c:pt idx="49">
                  <c:v>2.7144270513229599E-3</c:v>
                </c:pt>
                <c:pt idx="50">
                  <c:v>2.7144270513289803E-3</c:v>
                </c:pt>
                <c:pt idx="51">
                  <c:v>2.714427051325673E-3</c:v>
                </c:pt>
                <c:pt idx="52">
                  <c:v>2.714427051327478E-3</c:v>
                </c:pt>
                <c:pt idx="53">
                  <c:v>2.7144270513264879E-3</c:v>
                </c:pt>
                <c:pt idx="54">
                  <c:v>2.71442705132703E-3</c:v>
                </c:pt>
                <c:pt idx="55">
                  <c:v>2.714427051326733E-3</c:v>
                </c:pt>
                <c:pt idx="56">
                  <c:v>2.7144270513268952E-3</c:v>
                </c:pt>
                <c:pt idx="57">
                  <c:v>2.7144270513268067E-3</c:v>
                </c:pt>
                <c:pt idx="58">
                  <c:v>2.7144270513268548E-3</c:v>
                </c:pt>
                <c:pt idx="59">
                  <c:v>2.7144270513268292E-3</c:v>
                </c:pt>
                <c:pt idx="60">
                  <c:v>2.7144270513268422E-3</c:v>
                </c:pt>
                <c:pt idx="61">
                  <c:v>2.7144270513268353E-3</c:v>
                </c:pt>
                <c:pt idx="62">
                  <c:v>2.7144270513268396E-3</c:v>
                </c:pt>
                <c:pt idx="63">
                  <c:v>2.714427051326837E-3</c:v>
                </c:pt>
                <c:pt idx="64">
                  <c:v>2.714427051326837E-3</c:v>
                </c:pt>
                <c:pt idx="65">
                  <c:v>2.714427051326837E-3</c:v>
                </c:pt>
                <c:pt idx="66">
                  <c:v>2.714427051326837E-3</c:v>
                </c:pt>
                <c:pt idx="67">
                  <c:v>2.714427051326837E-3</c:v>
                </c:pt>
                <c:pt idx="68">
                  <c:v>2.714427051326837E-3</c:v>
                </c:pt>
                <c:pt idx="69">
                  <c:v>2.714427051326837E-3</c:v>
                </c:pt>
                <c:pt idx="70">
                  <c:v>2.714427051326837E-3</c:v>
                </c:pt>
                <c:pt idx="71">
                  <c:v>2.714427051326837E-3</c:v>
                </c:pt>
                <c:pt idx="72">
                  <c:v>2.714427051326837E-3</c:v>
                </c:pt>
                <c:pt idx="73">
                  <c:v>2.714427051326837E-3</c:v>
                </c:pt>
                <c:pt idx="74">
                  <c:v>2.714427051326837E-3</c:v>
                </c:pt>
                <c:pt idx="75">
                  <c:v>2.714427051326837E-3</c:v>
                </c:pt>
                <c:pt idx="76">
                  <c:v>2.714427051326837E-3</c:v>
                </c:pt>
                <c:pt idx="77">
                  <c:v>2.714427051326837E-3</c:v>
                </c:pt>
                <c:pt idx="78">
                  <c:v>2.714427051326837E-3</c:v>
                </c:pt>
                <c:pt idx="79">
                  <c:v>2.714427051326837E-3</c:v>
                </c:pt>
                <c:pt idx="80">
                  <c:v>2.714427051326837E-3</c:v>
                </c:pt>
                <c:pt idx="81">
                  <c:v>2.714427051326837E-3</c:v>
                </c:pt>
                <c:pt idx="82">
                  <c:v>2.714427051326837E-3</c:v>
                </c:pt>
                <c:pt idx="83">
                  <c:v>2.714427051326837E-3</c:v>
                </c:pt>
                <c:pt idx="84">
                  <c:v>2.714427051326837E-3</c:v>
                </c:pt>
                <c:pt idx="85">
                  <c:v>2.714427051326837E-3</c:v>
                </c:pt>
                <c:pt idx="86">
                  <c:v>2.714427051326837E-3</c:v>
                </c:pt>
                <c:pt idx="87">
                  <c:v>2.714427051326837E-3</c:v>
                </c:pt>
                <c:pt idx="88">
                  <c:v>2.714427051326837E-3</c:v>
                </c:pt>
                <c:pt idx="89">
                  <c:v>2.714427051326837E-3</c:v>
                </c:pt>
                <c:pt idx="90">
                  <c:v>2.714427051326837E-3</c:v>
                </c:pt>
                <c:pt idx="91">
                  <c:v>2.714427051326837E-3</c:v>
                </c:pt>
                <c:pt idx="92">
                  <c:v>2.714427051326837E-3</c:v>
                </c:pt>
                <c:pt idx="93">
                  <c:v>2.714427051326837E-3</c:v>
                </c:pt>
                <c:pt idx="94">
                  <c:v>2.714427051326837E-3</c:v>
                </c:pt>
                <c:pt idx="95">
                  <c:v>2.714427051326837E-3</c:v>
                </c:pt>
                <c:pt idx="96">
                  <c:v>2.714427051326837E-3</c:v>
                </c:pt>
                <c:pt idx="97">
                  <c:v>2.714427051326837E-3</c:v>
                </c:pt>
                <c:pt idx="98">
                  <c:v>2.714427051326837E-3</c:v>
                </c:pt>
                <c:pt idx="99">
                  <c:v>2.714427051326837E-3</c:v>
                </c:pt>
                <c:pt idx="100">
                  <c:v>2.714427051326837E-3</c:v>
                </c:pt>
                <c:pt idx="101">
                  <c:v>2.714427051326837E-3</c:v>
                </c:pt>
                <c:pt idx="102">
                  <c:v>2.714427051326837E-3</c:v>
                </c:pt>
                <c:pt idx="103">
                  <c:v>2.714427051326837E-3</c:v>
                </c:pt>
                <c:pt idx="104">
                  <c:v>2.714427051326837E-3</c:v>
                </c:pt>
                <c:pt idx="105">
                  <c:v>2.714427051326837E-3</c:v>
                </c:pt>
                <c:pt idx="106">
                  <c:v>2.714427051326837E-3</c:v>
                </c:pt>
                <c:pt idx="107">
                  <c:v>2.714427051326837E-3</c:v>
                </c:pt>
                <c:pt idx="108">
                  <c:v>2.714427051326837E-3</c:v>
                </c:pt>
                <c:pt idx="109">
                  <c:v>2.714427051326837E-3</c:v>
                </c:pt>
                <c:pt idx="110">
                  <c:v>2.714427051326837E-3</c:v>
                </c:pt>
                <c:pt idx="111">
                  <c:v>2.714427051326837E-3</c:v>
                </c:pt>
                <c:pt idx="112">
                  <c:v>2.714427051326837E-3</c:v>
                </c:pt>
                <c:pt idx="113">
                  <c:v>2.714427051326837E-3</c:v>
                </c:pt>
                <c:pt idx="114">
                  <c:v>2.714427051326837E-3</c:v>
                </c:pt>
                <c:pt idx="115">
                  <c:v>2.714427051326837E-3</c:v>
                </c:pt>
                <c:pt idx="116">
                  <c:v>2.714427051326837E-3</c:v>
                </c:pt>
                <c:pt idx="117">
                  <c:v>2.714427051326837E-3</c:v>
                </c:pt>
                <c:pt idx="118">
                  <c:v>2.714427051326837E-3</c:v>
                </c:pt>
                <c:pt idx="119">
                  <c:v>2.714427051326837E-3</c:v>
                </c:pt>
                <c:pt idx="120">
                  <c:v>2.714427051326837E-3</c:v>
                </c:pt>
                <c:pt idx="121">
                  <c:v>2.714427051326837E-3</c:v>
                </c:pt>
                <c:pt idx="122">
                  <c:v>2.714427051326837E-3</c:v>
                </c:pt>
                <c:pt idx="123">
                  <c:v>2.714427051326837E-3</c:v>
                </c:pt>
                <c:pt idx="124">
                  <c:v>2.714427051326837E-3</c:v>
                </c:pt>
                <c:pt idx="125">
                  <c:v>2.714427051326837E-3</c:v>
                </c:pt>
                <c:pt idx="126">
                  <c:v>2.714427051326837E-3</c:v>
                </c:pt>
                <c:pt idx="127">
                  <c:v>2.714427051326837E-3</c:v>
                </c:pt>
                <c:pt idx="128">
                  <c:v>2.714427051326837E-3</c:v>
                </c:pt>
                <c:pt idx="129">
                  <c:v>2.714427051326837E-3</c:v>
                </c:pt>
                <c:pt idx="130">
                  <c:v>2.714427051326837E-3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FD0-4A77-B3C3-3C63F99C06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542504"/>
        <c:axId val="411545784"/>
      </c:lineChart>
      <c:catAx>
        <c:axId val="4115425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11545784"/>
        <c:crosses val="autoZero"/>
        <c:auto val="1"/>
        <c:lblAlgn val="ctr"/>
        <c:lblOffset val="100"/>
        <c:noMultiLvlLbl val="0"/>
      </c:catAx>
      <c:valAx>
        <c:axId val="4115457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115425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350520</xdr:colOff>
      <xdr:row>3</xdr:row>
      <xdr:rowOff>140970</xdr:rowOff>
    </xdr:from>
    <xdr:to>
      <xdr:col>22</xdr:col>
      <xdr:colOff>45720</xdr:colOff>
      <xdr:row>22</xdr:row>
      <xdr:rowOff>175260</xdr:rowOff>
    </xdr:to>
    <xdr:graphicFrame macro="">
      <xdr:nvGraphicFramePr>
        <xdr:cNvPr id="2" name="Γράφημα 1">
          <a:extLst>
            <a:ext uri="{FF2B5EF4-FFF2-40B4-BE49-F238E27FC236}">
              <a16:creationId xmlns:a16="http://schemas.microsoft.com/office/drawing/2014/main" id="{6B76BCF3-5A5E-4455-8B0A-FC33D8167CE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441960</xdr:colOff>
      <xdr:row>4</xdr:row>
      <xdr:rowOff>148590</xdr:rowOff>
    </xdr:from>
    <xdr:to>
      <xdr:col>22</xdr:col>
      <xdr:colOff>137160</xdr:colOff>
      <xdr:row>19</xdr:row>
      <xdr:rowOff>148590</xdr:rowOff>
    </xdr:to>
    <xdr:graphicFrame macro="">
      <xdr:nvGraphicFramePr>
        <xdr:cNvPr id="3" name="Γράφημα 2">
          <a:extLst>
            <a:ext uri="{FF2B5EF4-FFF2-40B4-BE49-F238E27FC236}">
              <a16:creationId xmlns:a16="http://schemas.microsoft.com/office/drawing/2014/main" id="{CAF68D32-761E-45C9-A519-AA29E4BF264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1F5CD-6093-4586-9F25-42F2C48F6142}">
  <dimension ref="A2:N43"/>
  <sheetViews>
    <sheetView tabSelected="1" workbookViewId="0">
      <selection activeCell="N3" sqref="N3"/>
    </sheetView>
  </sheetViews>
  <sheetFormatPr defaultRowHeight="14.4" x14ac:dyDescent="0.3"/>
  <cols>
    <col min="2" max="2" width="12" bestFit="1" customWidth="1"/>
  </cols>
  <sheetData>
    <row r="2" spans="1:14" x14ac:dyDescent="0.3">
      <c r="A2" s="1" t="s">
        <v>0</v>
      </c>
      <c r="B2" s="1">
        <f>10^10</f>
        <v>10000000000</v>
      </c>
      <c r="C2" s="1" t="s">
        <v>1</v>
      </c>
      <c r="G2" t="s">
        <v>19</v>
      </c>
      <c r="H2" t="s">
        <v>20</v>
      </c>
      <c r="I2" t="s">
        <v>9</v>
      </c>
      <c r="J2" t="s">
        <v>8</v>
      </c>
      <c r="K2" t="s">
        <v>21</v>
      </c>
      <c r="L2" t="s">
        <v>22</v>
      </c>
      <c r="M2" t="s">
        <v>23</v>
      </c>
      <c r="N2" t="s">
        <v>24</v>
      </c>
    </row>
    <row r="3" spans="1:14" x14ac:dyDescent="0.3">
      <c r="A3" s="1" t="s">
        <v>2</v>
      </c>
      <c r="B3" s="1">
        <v>16438356</v>
      </c>
      <c r="C3" s="1" t="s">
        <v>13</v>
      </c>
      <c r="G3">
        <v>0</v>
      </c>
      <c r="H3" s="1">
        <v>26.19</v>
      </c>
      <c r="I3" s="1">
        <v>2.73</v>
      </c>
      <c r="J3" s="1">
        <v>2.91</v>
      </c>
      <c r="K3">
        <v>1</v>
      </c>
      <c r="L3">
        <f>$B$7/$B$2 - H3/608.3 - $B$11*I3*H3+$B$14*J3</f>
        <v>-5.6036494048994356E-4</v>
      </c>
      <c r="M3">
        <f>-I3/608.3 +$B$11*I3*H3-$B$13*I3-$B$12*I3</f>
        <v>-1.1991714614478788E-4</v>
      </c>
      <c r="N3">
        <f>$B$6/$B$2-J3/608.3+$B$13*I3-$B$14*J3-$B$12*J3</f>
        <v>-3.9302627711653715E-3</v>
      </c>
    </row>
    <row r="4" spans="1:14" x14ac:dyDescent="0.3">
      <c r="A4" s="1" t="s">
        <v>3</v>
      </c>
      <c r="B4" s="1">
        <f>1.64383561*10^10</f>
        <v>16438356100</v>
      </c>
      <c r="C4" s="1" t="s">
        <v>12</v>
      </c>
      <c r="G4">
        <v>1</v>
      </c>
      <c r="H4">
        <f>H3+L3*K4</f>
        <v>26.189439635059511</v>
      </c>
      <c r="I4">
        <f>I3+K4*M3</f>
        <v>2.729880082853855</v>
      </c>
      <c r="J4">
        <f>J3+K4*N3</f>
        <v>2.9060697372288349</v>
      </c>
      <c r="K4">
        <v>1</v>
      </c>
      <c r="L4">
        <f>$B$7/$B$2 - H4/608.3 - $B$11*I4*H4+$B$14*J4</f>
        <v>-2.2945278713575323E-3</v>
      </c>
      <c r="M4">
        <f>-I4/608.3 +$B$11*I4*H4-$B$13*I4-$B$12*I4</f>
        <v>-1.811010423076187E-4</v>
      </c>
      <c r="N4">
        <f>$B$6/$B$2-J4/608.3+$B$13*I4-$B$14*J4-$B$12*J4</f>
        <v>-9.8113563437862705E-4</v>
      </c>
    </row>
    <row r="5" spans="1:14" x14ac:dyDescent="0.3">
      <c r="A5" s="1" t="s">
        <v>4</v>
      </c>
      <c r="B5" s="1">
        <f>B2/B3</f>
        <v>608.33333941666672</v>
      </c>
      <c r="C5" s="1" t="s">
        <v>11</v>
      </c>
      <c r="G5">
        <f>G4+1</f>
        <v>2</v>
      </c>
      <c r="H5">
        <f>H4+L4*K5</f>
        <v>26.187145107188154</v>
      </c>
      <c r="I5">
        <f t="shared" ref="I5:I43" si="0">I4+K5*M4</f>
        <v>2.7296989818115476</v>
      </c>
      <c r="J5">
        <f t="shared" ref="J5:J43" si="1">J4+K5*N4</f>
        <v>2.9050886015944561</v>
      </c>
      <c r="K5">
        <v>1</v>
      </c>
      <c r="L5">
        <f t="shared" ref="L5:L43" si="2">$B$7/$B$2 - H5/608.3 - $B$11*I5*H5+$B$14*J5</f>
        <v>-2.3302789548627079E-3</v>
      </c>
      <c r="M5">
        <f t="shared" ref="M5:M43" si="3">-I5/608.3 +$B$11*I5*H5-$B$13*I5-$B$12*I5</f>
        <v>-4.3162384377870566E-4</v>
      </c>
      <c r="N5">
        <f t="shared" ref="N5:N43" si="4">$B$6/$B$2-J5/608.3+$B$13*I5-$B$14*J5-$B$12*J5</f>
        <v>-3.6026610583972385E-4</v>
      </c>
    </row>
    <row r="6" spans="1:14" x14ac:dyDescent="0.3">
      <c r="A6" s="1" t="s">
        <v>6</v>
      </c>
      <c r="B6" s="1">
        <f>0.1*B4</f>
        <v>1643835610</v>
      </c>
      <c r="C6" s="1" t="s">
        <v>12</v>
      </c>
      <c r="G6">
        <f t="shared" ref="G6:G43" si="5">G5+1</f>
        <v>3</v>
      </c>
      <c r="H6">
        <f t="shared" ref="H6:H43" si="6">H5+L5*K6</f>
        <v>26.184814828233293</v>
      </c>
      <c r="I6">
        <f t="shared" si="0"/>
        <v>2.7292673579677689</v>
      </c>
      <c r="J6">
        <f t="shared" si="1"/>
        <v>2.9047283354886164</v>
      </c>
      <c r="K6">
        <v>1</v>
      </c>
      <c r="L6">
        <f t="shared" si="2"/>
        <v>-1.7961002545596738E-3</v>
      </c>
      <c r="M6">
        <f t="shared" si="3"/>
        <v>-6.8595376626812143E-4</v>
      </c>
      <c r="N6">
        <f t="shared" si="4"/>
        <v>-4.1087741422640711E-4</v>
      </c>
    </row>
    <row r="7" spans="1:14" x14ac:dyDescent="0.3">
      <c r="A7" s="1" t="s">
        <v>5</v>
      </c>
      <c r="B7" s="1">
        <f>0.9*B4</f>
        <v>14794520490</v>
      </c>
      <c r="C7" s="1" t="s">
        <v>12</v>
      </c>
      <c r="G7">
        <f t="shared" si="5"/>
        <v>4</v>
      </c>
      <c r="H7">
        <f t="shared" si="6"/>
        <v>26.183018727978734</v>
      </c>
      <c r="I7">
        <f t="shared" si="0"/>
        <v>2.7285814042015009</v>
      </c>
      <c r="J7">
        <f t="shared" si="1"/>
        <v>2.9043174580743898</v>
      </c>
      <c r="K7">
        <v>1</v>
      </c>
      <c r="L7">
        <f t="shared" si="2"/>
        <v>-1.0795715305529363E-3</v>
      </c>
      <c r="M7">
        <f t="shared" si="3"/>
        <v>-8.8181359393546543E-4</v>
      </c>
      <c r="N7">
        <f t="shared" si="4"/>
        <v>-6.1638732216706682E-4</v>
      </c>
    </row>
    <row r="8" spans="1:14" x14ac:dyDescent="0.3">
      <c r="A8" s="1" t="s">
        <v>7</v>
      </c>
      <c r="B8" s="1">
        <v>26.19</v>
      </c>
      <c r="C8" s="1" t="s">
        <v>10</v>
      </c>
      <c r="G8">
        <f t="shared" si="5"/>
        <v>5</v>
      </c>
      <c r="H8">
        <f t="shared" si="6"/>
        <v>26.18193915644818</v>
      </c>
      <c r="I8">
        <f t="shared" si="0"/>
        <v>2.7276995906075654</v>
      </c>
      <c r="J8">
        <f t="shared" si="1"/>
        <v>2.9037010707522226</v>
      </c>
      <c r="K8">
        <v>1</v>
      </c>
      <c r="L8">
        <f t="shared" si="2"/>
        <v>-3.3787864905376885E-4</v>
      </c>
      <c r="M8">
        <f t="shared" si="3"/>
        <v>-9.9931848531442657E-4</v>
      </c>
      <c r="N8">
        <f t="shared" si="4"/>
        <v>-8.1234678667019278E-4</v>
      </c>
    </row>
    <row r="9" spans="1:14" x14ac:dyDescent="0.3">
      <c r="A9" s="1" t="s">
        <v>8</v>
      </c>
      <c r="B9" s="1">
        <v>2.91</v>
      </c>
      <c r="C9" s="1" t="s">
        <v>10</v>
      </c>
      <c r="G9">
        <f t="shared" si="5"/>
        <v>6</v>
      </c>
      <c r="H9">
        <f t="shared" si="6"/>
        <v>26.181601277799128</v>
      </c>
      <c r="I9">
        <f t="shared" si="0"/>
        <v>2.7267002721222511</v>
      </c>
      <c r="J9">
        <f t="shared" si="1"/>
        <v>2.9028887239655523</v>
      </c>
      <c r="K9">
        <v>1</v>
      </c>
      <c r="L9">
        <f t="shared" si="2"/>
        <v>3.4885480304613914E-4</v>
      </c>
      <c r="M9">
        <f t="shared" si="3"/>
        <v>-1.0358041277296337E-3</v>
      </c>
      <c r="N9">
        <f t="shared" si="4"/>
        <v>-9.463596339001068E-4</v>
      </c>
    </row>
    <row r="10" spans="1:14" x14ac:dyDescent="0.3">
      <c r="A10" s="1" t="s">
        <v>9</v>
      </c>
      <c r="B10" s="1">
        <v>2.73</v>
      </c>
      <c r="C10" s="1" t="s">
        <v>10</v>
      </c>
      <c r="G10">
        <f t="shared" si="5"/>
        <v>7</v>
      </c>
      <c r="H10">
        <f t="shared" si="6"/>
        <v>26.181950132602175</v>
      </c>
      <c r="I10">
        <f t="shared" si="0"/>
        <v>2.7256644679945214</v>
      </c>
      <c r="J10">
        <f t="shared" si="1"/>
        <v>2.901942364331652</v>
      </c>
      <c r="K10">
        <v>1</v>
      </c>
      <c r="L10">
        <f t="shared" si="2"/>
        <v>9.3223743201309439E-4</v>
      </c>
      <c r="M10">
        <f t="shared" si="3"/>
        <v>-9.9737620642303959E-4</v>
      </c>
      <c r="N10">
        <f t="shared" si="4"/>
        <v>-1.0045328010683807E-3</v>
      </c>
    </row>
    <row r="11" spans="1:14" x14ac:dyDescent="0.3">
      <c r="A11" s="1" t="s">
        <v>14</v>
      </c>
      <c r="B11" s="1">
        <v>0.04</v>
      </c>
      <c r="C11" s="1" t="s">
        <v>18</v>
      </c>
      <c r="G11">
        <f t="shared" si="5"/>
        <v>8</v>
      </c>
      <c r="H11">
        <f t="shared" si="6"/>
        <v>26.182882370034189</v>
      </c>
      <c r="I11">
        <f t="shared" si="0"/>
        <v>2.7246670917880982</v>
      </c>
      <c r="J11">
        <f t="shared" si="1"/>
        <v>2.9009378315305838</v>
      </c>
      <c r="K11">
        <v>1</v>
      </c>
      <c r="L11">
        <f t="shared" si="2"/>
        <v>1.3824170611138609E-3</v>
      </c>
      <c r="M11">
        <f t="shared" si="3"/>
        <v>-8.954097800224492E-4</v>
      </c>
      <c r="N11">
        <f t="shared" si="4"/>
        <v>-9.8838014686164488E-4</v>
      </c>
    </row>
    <row r="12" spans="1:14" x14ac:dyDescent="0.3">
      <c r="A12" s="1" t="s">
        <v>15</v>
      </c>
      <c r="B12" s="1">
        <v>0.28299999999999997</v>
      </c>
      <c r="C12" s="1" t="s">
        <v>18</v>
      </c>
      <c r="G12">
        <f t="shared" si="5"/>
        <v>9</v>
      </c>
      <c r="H12">
        <f t="shared" si="6"/>
        <v>26.184264787095302</v>
      </c>
      <c r="I12">
        <f t="shared" si="0"/>
        <v>2.723771682008076</v>
      </c>
      <c r="J12">
        <f t="shared" si="1"/>
        <v>2.8999494513837223</v>
      </c>
      <c r="K12">
        <v>1</v>
      </c>
      <c r="L12">
        <f t="shared" si="2"/>
        <v>1.6839873983518494E-3</v>
      </c>
      <c r="M12">
        <f t="shared" si="3"/>
        <v>-7.4449998295500475E-4</v>
      </c>
      <c r="N12">
        <f t="shared" si="4"/>
        <v>-9.0692351212251499E-4</v>
      </c>
    </row>
    <row r="13" spans="1:14" x14ac:dyDescent="0.3">
      <c r="A13" s="1" t="s">
        <v>16</v>
      </c>
      <c r="B13" s="1">
        <v>0.76300000000000001</v>
      </c>
      <c r="C13" s="1" t="s">
        <v>18</v>
      </c>
      <c r="G13">
        <f t="shared" si="5"/>
        <v>10</v>
      </c>
      <c r="H13">
        <f t="shared" si="6"/>
        <v>26.185948774493653</v>
      </c>
      <c r="I13">
        <f t="shared" si="0"/>
        <v>2.7230271820251208</v>
      </c>
      <c r="J13">
        <f t="shared" si="1"/>
        <v>2.8990425278715999</v>
      </c>
      <c r="K13">
        <v>1</v>
      </c>
      <c r="L13">
        <f t="shared" si="2"/>
        <v>1.8340790998820911E-3</v>
      </c>
      <c r="M13">
        <f t="shared" si="3"/>
        <v>-5.6087474724419994E-4</v>
      </c>
      <c r="N13">
        <f t="shared" si="4"/>
        <v>-7.7334113289428963E-4</v>
      </c>
    </row>
    <row r="14" spans="1:14" x14ac:dyDescent="0.3">
      <c r="A14" s="1" t="s">
        <v>17</v>
      </c>
      <c r="B14" s="1">
        <v>0.48899999999999999</v>
      </c>
      <c r="C14" s="1" t="s">
        <v>18</v>
      </c>
      <c r="G14">
        <f t="shared" si="5"/>
        <v>11</v>
      </c>
      <c r="H14">
        <f t="shared" si="6"/>
        <v>26.187782853593536</v>
      </c>
      <c r="I14">
        <f t="shared" si="0"/>
        <v>2.7224663072778768</v>
      </c>
      <c r="J14">
        <f t="shared" si="1"/>
        <v>2.8982691867387054</v>
      </c>
      <c r="K14">
        <v>1</v>
      </c>
      <c r="L14">
        <f t="shared" si="2"/>
        <v>1.8406529499754853E-3</v>
      </c>
      <c r="M14">
        <f t="shared" si="3"/>
        <v>-3.6103047905533536E-4</v>
      </c>
      <c r="N14">
        <f t="shared" si="4"/>
        <v>-6.0299789508766466E-4</v>
      </c>
    </row>
    <row r="15" spans="1:14" x14ac:dyDescent="0.3">
      <c r="G15">
        <f t="shared" si="5"/>
        <v>12</v>
      </c>
      <c r="H15">
        <f t="shared" si="6"/>
        <v>26.189623506543512</v>
      </c>
      <c r="I15">
        <f t="shared" si="0"/>
        <v>2.7221052767988212</v>
      </c>
      <c r="J15">
        <f t="shared" si="1"/>
        <v>2.8976661888436177</v>
      </c>
      <c r="K15">
        <v>1</v>
      </c>
      <c r="L15">
        <f t="shared" si="2"/>
        <v>1.7205265498441147E-3</v>
      </c>
      <c r="M15">
        <f t="shared" si="3"/>
        <v>-1.605645579281223E-4</v>
      </c>
      <c r="N15">
        <f t="shared" si="4"/>
        <v>-4.1195849186603795E-4</v>
      </c>
    </row>
    <row r="16" spans="1:14" x14ac:dyDescent="0.3">
      <c r="G16">
        <f t="shared" si="5"/>
        <v>13</v>
      </c>
      <c r="H16">
        <f t="shared" si="6"/>
        <v>26.191344033093355</v>
      </c>
      <c r="I16">
        <f t="shared" si="0"/>
        <v>2.7219447122408931</v>
      </c>
      <c r="J16">
        <f t="shared" si="1"/>
        <v>2.8972542303517517</v>
      </c>
      <c r="K16">
        <v>1</v>
      </c>
      <c r="L16">
        <f t="shared" si="2"/>
        <v>1.4971283165594595E-3</v>
      </c>
      <c r="M16">
        <f t="shared" si="3"/>
        <v>2.6772038826061717E-5</v>
      </c>
      <c r="N16">
        <f t="shared" si="4"/>
        <v>-2.1576006469470332E-4</v>
      </c>
    </row>
    <row r="17" spans="7:14" x14ac:dyDescent="0.3">
      <c r="G17">
        <f t="shared" si="5"/>
        <v>14</v>
      </c>
      <c r="H17">
        <f t="shared" si="6"/>
        <v>26.192841161409913</v>
      </c>
      <c r="I17">
        <f t="shared" si="0"/>
        <v>2.7219714842797194</v>
      </c>
      <c r="J17">
        <f t="shared" si="1"/>
        <v>2.8970384702870571</v>
      </c>
      <c r="K17">
        <v>1</v>
      </c>
      <c r="L17">
        <f t="shared" si="2"/>
        <v>1.1981070266018357E-3</v>
      </c>
      <c r="M17">
        <f t="shared" si="3"/>
        <v>1.897779255853882E-4</v>
      </c>
      <c r="N17">
        <f t="shared" si="4"/>
        <v>-2.8411535611505556E-5</v>
      </c>
    </row>
    <row r="18" spans="7:14" x14ac:dyDescent="0.3">
      <c r="G18">
        <f t="shared" si="5"/>
        <v>15</v>
      </c>
      <c r="H18">
        <f t="shared" si="6"/>
        <v>26.194039268436516</v>
      </c>
      <c r="I18">
        <f t="shared" si="0"/>
        <v>2.7221612622053049</v>
      </c>
      <c r="J18">
        <f t="shared" si="1"/>
        <v>2.8970100587514453</v>
      </c>
      <c r="K18">
        <v>1</v>
      </c>
      <c r="L18">
        <f t="shared" si="2"/>
        <v>8.5295364289783571E-4</v>
      </c>
      <c r="M18">
        <f t="shared" si="3"/>
        <v>3.202487784788044E-4</v>
      </c>
      <c r="N18">
        <f t="shared" si="4"/>
        <v>1.383694335557184E-4</v>
      </c>
    </row>
    <row r="19" spans="7:14" x14ac:dyDescent="0.3">
      <c r="G19">
        <f>G18+1</f>
        <v>16</v>
      </c>
      <c r="H19">
        <f t="shared" si="6"/>
        <v>26.194892222079414</v>
      </c>
      <c r="I19">
        <f t="shared" si="0"/>
        <v>2.7224815109837834</v>
      </c>
      <c r="J19">
        <f t="shared" si="1"/>
        <v>2.8971484281850008</v>
      </c>
      <c r="K19">
        <v>1</v>
      </c>
      <c r="L19">
        <f t="shared" si="2"/>
        <v>4.9078371943078736E-4</v>
      </c>
      <c r="M19">
        <f t="shared" si="3"/>
        <v>4.1317247506056365E-4</v>
      </c>
      <c r="N19">
        <f t="shared" si="4"/>
        <v>2.756705797629655E-4</v>
      </c>
    </row>
    <row r="20" spans="7:14" x14ac:dyDescent="0.3">
      <c r="G20">
        <f t="shared" si="5"/>
        <v>17</v>
      </c>
      <c r="H20">
        <f>H19+L19*K20</f>
        <v>26.195383005798845</v>
      </c>
      <c r="I20">
        <f t="shared" si="0"/>
        <v>2.7228946834588439</v>
      </c>
      <c r="J20">
        <f t="shared" si="1"/>
        <v>2.8974240987647639</v>
      </c>
      <c r="K20">
        <v>1</v>
      </c>
      <c r="L20">
        <f t="shared" si="2"/>
        <v>1.3840538761988874E-4</v>
      </c>
      <c r="M20">
        <f t="shared" si="3"/>
        <v>4.6668927464743604E-4</v>
      </c>
      <c r="N20">
        <f t="shared" si="4"/>
        <v>3.7765030870751115E-4</v>
      </c>
    </row>
    <row r="21" spans="7:14" x14ac:dyDescent="0.3">
      <c r="G21">
        <f t="shared" si="5"/>
        <v>18</v>
      </c>
      <c r="H21">
        <f t="shared" si="6"/>
        <v>26.195521411186466</v>
      </c>
      <c r="I21">
        <f t="shared" si="0"/>
        <v>2.7233613727334913</v>
      </c>
      <c r="J21">
        <f t="shared" si="1"/>
        <v>2.8978017490734715</v>
      </c>
      <c r="K21">
        <v>1</v>
      </c>
      <c r="L21">
        <f t="shared" si="2"/>
        <v>-1.8123242681578056E-4</v>
      </c>
      <c r="M21">
        <f t="shared" si="3"/>
        <v>4.8184637809667308E-4</v>
      </c>
      <c r="N21">
        <f t="shared" si="4"/>
        <v>4.4156735789535606E-4</v>
      </c>
    </row>
    <row r="22" spans="7:14" x14ac:dyDescent="0.3">
      <c r="G22">
        <f t="shared" si="5"/>
        <v>19</v>
      </c>
      <c r="H22">
        <f t="shared" si="6"/>
        <v>26.19534017875965</v>
      </c>
      <c r="I22">
        <f t="shared" si="0"/>
        <v>2.723843219111588</v>
      </c>
      <c r="J22">
        <f t="shared" si="1"/>
        <v>2.8982433164313668</v>
      </c>
      <c r="K22">
        <v>1</v>
      </c>
      <c r="L22">
        <f t="shared" si="2"/>
        <v>-4.5015079206023323E-4</v>
      </c>
      <c r="M22">
        <f t="shared" si="3"/>
        <v>4.6218568286449102E-4</v>
      </c>
      <c r="N22">
        <f t="shared" si="4"/>
        <v>4.6760024016267998E-4</v>
      </c>
    </row>
    <row r="23" spans="7:14" x14ac:dyDescent="0.3">
      <c r="G23">
        <f t="shared" si="5"/>
        <v>20</v>
      </c>
      <c r="H23">
        <f t="shared" si="6"/>
        <v>26.194890027967592</v>
      </c>
      <c r="I23">
        <f t="shared" si="0"/>
        <v>2.7243054047944524</v>
      </c>
      <c r="J23">
        <f t="shared" si="1"/>
        <v>2.8987109166715292</v>
      </c>
      <c r="K23">
        <v>1</v>
      </c>
      <c r="L23">
        <f t="shared" si="2"/>
        <v>-6.5598477827188972E-4</v>
      </c>
      <c r="M23">
        <f t="shared" si="3"/>
        <v>4.1321017777307123E-4</v>
      </c>
      <c r="N23">
        <f t="shared" si="4"/>
        <v>4.5849183073298772E-4</v>
      </c>
    </row>
    <row r="24" spans="7:14" x14ac:dyDescent="0.3">
      <c r="G24">
        <f t="shared" si="5"/>
        <v>21</v>
      </c>
      <c r="H24">
        <f t="shared" si="6"/>
        <v>26.194234043189319</v>
      </c>
      <c r="I24">
        <f t="shared" si="0"/>
        <v>2.7247186149722253</v>
      </c>
      <c r="J24">
        <f t="shared" si="1"/>
        <v>2.8991694085022623</v>
      </c>
      <c r="K24">
        <v>1</v>
      </c>
      <c r="L24">
        <f t="shared" si="2"/>
        <v>-7.9216873195897541E-4</v>
      </c>
      <c r="M24">
        <f t="shared" si="3"/>
        <v>3.4177789414213677E-4</v>
      </c>
      <c r="N24">
        <f t="shared" si="4"/>
        <v>4.1906177654627008E-4</v>
      </c>
    </row>
    <row r="25" spans="7:14" x14ac:dyDescent="0.3">
      <c r="G25">
        <f t="shared" si="5"/>
        <v>22</v>
      </c>
      <c r="H25">
        <f t="shared" si="6"/>
        <v>26.19344187445736</v>
      </c>
      <c r="I25">
        <f t="shared" si="0"/>
        <v>2.7250603928663675</v>
      </c>
      <c r="J25">
        <f t="shared" si="1"/>
        <v>2.8995884702788084</v>
      </c>
      <c r="K25">
        <v>1</v>
      </c>
      <c r="L25">
        <f t="shared" si="2"/>
        <v>-8.5770135725615759E-4</v>
      </c>
      <c r="M25">
        <f t="shared" si="3"/>
        <v>2.5547245996848655E-4</v>
      </c>
      <c r="N25">
        <f t="shared" si="4"/>
        <v>3.5563371186109194E-4</v>
      </c>
    </row>
    <row r="26" spans="7:14" x14ac:dyDescent="0.3">
      <c r="G26">
        <f t="shared" si="5"/>
        <v>23</v>
      </c>
      <c r="H26">
        <f t="shared" si="6"/>
        <v>26.192584173100105</v>
      </c>
      <c r="I26">
        <f t="shared" si="0"/>
        <v>2.7253158653263361</v>
      </c>
      <c r="J26">
        <f t="shared" si="1"/>
        <v>2.8999441039906695</v>
      </c>
      <c r="K26">
        <v>1</v>
      </c>
      <c r="L26">
        <f t="shared" si="2"/>
        <v>-8.5655431141917759E-4</v>
      </c>
      <c r="M26">
        <f t="shared" si="3"/>
        <v>1.6199612566270005E-4</v>
      </c>
      <c r="N26">
        <f t="shared" si="4"/>
        <v>2.7542533786328871E-4</v>
      </c>
    </row>
    <row r="27" spans="7:14" x14ac:dyDescent="0.3">
      <c r="G27">
        <f t="shared" si="5"/>
        <v>24</v>
      </c>
      <c r="H27">
        <f t="shared" si="6"/>
        <v>26.191727618788686</v>
      </c>
      <c r="I27">
        <f t="shared" si="0"/>
        <v>2.7254778614519988</v>
      </c>
      <c r="J27">
        <f t="shared" si="1"/>
        <v>2.9002195293285329</v>
      </c>
      <c r="K27">
        <v>1</v>
      </c>
      <c r="L27">
        <f t="shared" si="2"/>
        <v>-7.9680630333212044E-4</v>
      </c>
      <c r="M27">
        <f t="shared" si="3"/>
        <v>6.8624962395569256E-5</v>
      </c>
      <c r="N27">
        <f t="shared" si="4"/>
        <v>1.8594724212417368E-4</v>
      </c>
    </row>
    <row r="28" spans="7:14" x14ac:dyDescent="0.3">
      <c r="G28">
        <f t="shared" si="5"/>
        <v>25</v>
      </c>
      <c r="H28">
        <f t="shared" si="6"/>
        <v>26.190930812485355</v>
      </c>
      <c r="I28">
        <f t="shared" si="0"/>
        <v>2.7255464864143946</v>
      </c>
      <c r="J28">
        <f t="shared" si="1"/>
        <v>2.9004054765706568</v>
      </c>
      <c r="K28">
        <v>1</v>
      </c>
      <c r="L28">
        <f t="shared" si="2"/>
        <v>-6.8959515967903506E-4</v>
      </c>
      <c r="M28">
        <f t="shared" si="3"/>
        <v>-1.8242614508112709E-5</v>
      </c>
      <c r="N28">
        <f t="shared" si="4"/>
        <v>9.4451134063033848E-5</v>
      </c>
    </row>
    <row r="29" spans="7:14" x14ac:dyDescent="0.3">
      <c r="G29">
        <f t="shared" si="5"/>
        <v>26</v>
      </c>
      <c r="H29">
        <f t="shared" si="6"/>
        <v>26.190241217325678</v>
      </c>
      <c r="I29">
        <f t="shared" si="0"/>
        <v>2.7255282437998867</v>
      </c>
      <c r="J29">
        <f t="shared" si="1"/>
        <v>2.9004999277047201</v>
      </c>
      <c r="K29">
        <v>1</v>
      </c>
      <c r="L29">
        <f t="shared" si="2"/>
        <v>-5.4798282636392415E-4</v>
      </c>
      <c r="M29">
        <f t="shared" si="3"/>
        <v>-9.3422935786846573E-5</v>
      </c>
      <c r="N29">
        <f t="shared" si="4"/>
        <v>7.4604730508909256E-6</v>
      </c>
    </row>
    <row r="30" spans="7:14" x14ac:dyDescent="0.3">
      <c r="G30">
        <f t="shared" si="5"/>
        <v>27</v>
      </c>
      <c r="H30">
        <f t="shared" si="6"/>
        <v>26.189693234499313</v>
      </c>
      <c r="I30">
        <f t="shared" si="0"/>
        <v>2.7254348208640997</v>
      </c>
      <c r="J30">
        <f t="shared" si="1"/>
        <v>2.900507388177771</v>
      </c>
      <c r="K30">
        <v>1</v>
      </c>
      <c r="L30">
        <f t="shared" si="2"/>
        <v>-3.8582338400572347E-4</v>
      </c>
      <c r="M30">
        <f t="shared" si="3"/>
        <v>-1.5315939257687372E-4</v>
      </c>
      <c r="N30">
        <f t="shared" si="4"/>
        <v>-6.9592976613352953E-5</v>
      </c>
    </row>
    <row r="31" spans="7:14" x14ac:dyDescent="0.3">
      <c r="G31">
        <f t="shared" si="5"/>
        <v>28</v>
      </c>
      <c r="H31">
        <f t="shared" si="6"/>
        <v>26.189307411115308</v>
      </c>
      <c r="I31">
        <f t="shared" si="0"/>
        <v>2.7252816614715227</v>
      </c>
      <c r="J31">
        <f t="shared" si="1"/>
        <v>2.9004377952011575</v>
      </c>
      <c r="K31">
        <v>1</v>
      </c>
      <c r="L31">
        <f t="shared" si="2"/>
        <v>-2.1671308857240668E-4</v>
      </c>
      <c r="M31">
        <f t="shared" si="3"/>
        <v>-1.9520988130339312E-4</v>
      </c>
      <c r="N31">
        <f t="shared" si="4"/>
        <v>-1.3261340952153144E-4</v>
      </c>
    </row>
    <row r="32" spans="7:14" x14ac:dyDescent="0.3">
      <c r="G32">
        <f t="shared" si="5"/>
        <v>29</v>
      </c>
      <c r="H32">
        <f t="shared" si="6"/>
        <v>26.189090698026735</v>
      </c>
      <c r="I32">
        <f t="shared" si="0"/>
        <v>2.7250864515902196</v>
      </c>
      <c r="J32">
        <f t="shared" si="1"/>
        <v>2.9003051817916359</v>
      </c>
      <c r="K32">
        <v>1</v>
      </c>
      <c r="L32">
        <f t="shared" si="2"/>
        <v>-5.3085845906020168E-5</v>
      </c>
      <c r="M32">
        <f t="shared" si="3"/>
        <v>-2.1881837462833786E-4</v>
      </c>
      <c r="N32">
        <f t="shared" si="4"/>
        <v>-1.789629902139156E-4</v>
      </c>
    </row>
    <row r="33" spans="7:14" x14ac:dyDescent="0.3">
      <c r="G33">
        <f t="shared" si="5"/>
        <v>30</v>
      </c>
      <c r="H33">
        <f t="shared" si="6"/>
        <v>26.189037612180829</v>
      </c>
      <c r="I33">
        <f t="shared" si="0"/>
        <v>2.7248676332155912</v>
      </c>
      <c r="J33">
        <f t="shared" si="1"/>
        <v>2.9001262188014221</v>
      </c>
      <c r="K33">
        <v>1</v>
      </c>
      <c r="L33">
        <f t="shared" si="2"/>
        <v>9.4500767578553635E-5</v>
      </c>
      <c r="M33">
        <f t="shared" si="3"/>
        <v>-2.2458688013182737E-4</v>
      </c>
      <c r="N33">
        <f t="shared" si="4"/>
        <v>-2.0746777975222397E-4</v>
      </c>
    </row>
    <row r="34" spans="7:14" x14ac:dyDescent="0.3">
      <c r="G34">
        <f t="shared" si="5"/>
        <v>31</v>
      </c>
      <c r="H34">
        <f t="shared" si="6"/>
        <v>26.189132112948407</v>
      </c>
      <c r="I34">
        <f t="shared" si="0"/>
        <v>2.7246430463354594</v>
      </c>
      <c r="J34">
        <f t="shared" si="1"/>
        <v>2.8999187510216697</v>
      </c>
      <c r="K34">
        <v>1</v>
      </c>
      <c r="L34">
        <f t="shared" si="2"/>
        <v>2.1786300670867398E-4</v>
      </c>
      <c r="M34">
        <f t="shared" si="3"/>
        <v>-2.1426913503941325E-4</v>
      </c>
      <c r="N34">
        <f t="shared" si="4"/>
        <v>-2.1832138171062887E-4</v>
      </c>
    </row>
    <row r="35" spans="7:14" x14ac:dyDescent="0.3">
      <c r="G35">
        <f t="shared" si="5"/>
        <v>32</v>
      </c>
      <c r="H35">
        <f t="shared" si="6"/>
        <v>26.189349975955114</v>
      </c>
      <c r="I35">
        <f t="shared" si="0"/>
        <v>2.7244287772004201</v>
      </c>
      <c r="J35">
        <f t="shared" si="1"/>
        <v>2.8997004296399593</v>
      </c>
      <c r="K35">
        <v>1</v>
      </c>
      <c r="L35">
        <f t="shared" si="2"/>
        <v>3.1146451806951525E-4</v>
      </c>
      <c r="M35">
        <f t="shared" si="3"/>
        <v>-1.9051019486415743E-4</v>
      </c>
      <c r="N35">
        <f t="shared" si="4"/>
        <v>-2.1290572093568549E-4</v>
      </c>
    </row>
    <row r="36" spans="7:14" x14ac:dyDescent="0.3">
      <c r="G36">
        <f t="shared" si="5"/>
        <v>33</v>
      </c>
      <c r="H36">
        <f t="shared" si="6"/>
        <v>26.189661440473184</v>
      </c>
      <c r="I36">
        <f t="shared" si="0"/>
        <v>2.724238267005556</v>
      </c>
      <c r="J36">
        <f t="shared" si="1"/>
        <v>2.8994875239190234</v>
      </c>
      <c r="K36">
        <v>1</v>
      </c>
      <c r="L36">
        <f t="shared" si="2"/>
        <v>3.7247498034176374E-4</v>
      </c>
      <c r="M36">
        <f t="shared" si="3"/>
        <v>-1.5655673076564458E-4</v>
      </c>
      <c r="N36">
        <f t="shared" si="4"/>
        <v>-1.9355178186930555E-4</v>
      </c>
    </row>
    <row r="37" spans="7:14" x14ac:dyDescent="0.3">
      <c r="G37">
        <f t="shared" si="5"/>
        <v>34</v>
      </c>
      <c r="H37">
        <f t="shared" si="6"/>
        <v>26.190033915453526</v>
      </c>
      <c r="I37">
        <f t="shared" si="0"/>
        <v>2.7240817102747905</v>
      </c>
      <c r="J37">
        <f t="shared" si="1"/>
        <v>2.899293972137154</v>
      </c>
      <c r="K37">
        <v>1</v>
      </c>
      <c r="L37">
        <f t="shared" si="2"/>
        <v>4.0063645755661348E-4</v>
      </c>
      <c r="M37">
        <f t="shared" si="3"/>
        <v>-1.1596164249216834E-4</v>
      </c>
      <c r="N37">
        <f t="shared" si="4"/>
        <v>-1.6326440709268919E-4</v>
      </c>
    </row>
    <row r="38" spans="7:14" x14ac:dyDescent="0.3">
      <c r="G38">
        <f t="shared" si="5"/>
        <v>35</v>
      </c>
      <c r="H38">
        <f t="shared" si="6"/>
        <v>26.190434551911082</v>
      </c>
      <c r="I38">
        <f t="shared" si="0"/>
        <v>2.7239657486322981</v>
      </c>
      <c r="J38">
        <f t="shared" si="1"/>
        <v>2.8991307077300612</v>
      </c>
      <c r="K38">
        <v>1</v>
      </c>
      <c r="L38">
        <f t="shared" si="2"/>
        <v>3.979703203906837E-4</v>
      </c>
      <c r="M38">
        <f t="shared" si="3"/>
        <v>-7.2303906590520661E-5</v>
      </c>
      <c r="N38">
        <f t="shared" si="4"/>
        <v>-1.2543462348524326E-4</v>
      </c>
    </row>
    <row r="39" spans="7:14" x14ac:dyDescent="0.3">
      <c r="G39">
        <f t="shared" si="5"/>
        <v>36</v>
      </c>
      <c r="H39">
        <f t="shared" si="6"/>
        <v>26.190832522231474</v>
      </c>
      <c r="I39">
        <f t="shared" si="0"/>
        <v>2.7238934447257077</v>
      </c>
      <c r="J39">
        <f t="shared" si="1"/>
        <v>2.8990052731065759</v>
      </c>
      <c r="K39">
        <v>1</v>
      </c>
      <c r="L39">
        <f t="shared" si="2"/>
        <v>3.6836423533026519E-4</v>
      </c>
      <c r="M39">
        <f t="shared" si="3"/>
        <v>-2.8940837506485906E-5</v>
      </c>
      <c r="N39">
        <f t="shared" si="4"/>
        <v>-8.3560769682522462E-5</v>
      </c>
    </row>
    <row r="40" spans="7:14" x14ac:dyDescent="0.3">
      <c r="G40">
        <f t="shared" si="5"/>
        <v>37</v>
      </c>
      <c r="H40">
        <f t="shared" si="6"/>
        <v>26.191200886466806</v>
      </c>
      <c r="I40">
        <f t="shared" si="0"/>
        <v>2.7238645038882012</v>
      </c>
      <c r="J40">
        <f t="shared" si="1"/>
        <v>2.8989217123368931</v>
      </c>
      <c r="K40">
        <v>1</v>
      </c>
      <c r="L40">
        <f t="shared" si="2"/>
        <v>3.1708187004664268E-4</v>
      </c>
      <c r="M40">
        <f t="shared" si="3"/>
        <v>1.1194440588613297E-5</v>
      </c>
      <c r="N40">
        <f t="shared" si="4"/>
        <v>-4.0996346808430673E-5</v>
      </c>
    </row>
    <row r="41" spans="7:14" x14ac:dyDescent="0.3">
      <c r="G41">
        <f t="shared" si="5"/>
        <v>38</v>
      </c>
      <c r="H41">
        <f t="shared" si="6"/>
        <v>26.191517968336854</v>
      </c>
      <c r="I41">
        <f t="shared" si="0"/>
        <v>2.72387569832879</v>
      </c>
      <c r="J41">
        <f t="shared" si="1"/>
        <v>2.8988807159900847</v>
      </c>
      <c r="K41">
        <v>1</v>
      </c>
      <c r="L41">
        <f t="shared" si="2"/>
        <v>2.5023789972555832E-4</v>
      </c>
      <c r="M41">
        <f t="shared" si="3"/>
        <v>4.5742150602934295E-5</v>
      </c>
      <c r="N41">
        <f t="shared" si="4"/>
        <v>-7.3841395498153162E-7</v>
      </c>
    </row>
    <row r="42" spans="7:14" x14ac:dyDescent="0.3">
      <c r="G42">
        <f t="shared" si="5"/>
        <v>39</v>
      </c>
      <c r="H42">
        <f t="shared" si="6"/>
        <v>26.191768206236578</v>
      </c>
      <c r="I42">
        <f t="shared" si="0"/>
        <v>2.7239214404793928</v>
      </c>
      <c r="J42">
        <f t="shared" si="1"/>
        <v>2.8988799775761298</v>
      </c>
      <c r="K42">
        <v>1</v>
      </c>
      <c r="L42">
        <f t="shared" si="2"/>
        <v>1.7427805319991663E-4</v>
      </c>
      <c r="M42">
        <f t="shared" si="3"/>
        <v>7.300805396426302E-5</v>
      </c>
      <c r="N42">
        <f t="shared" si="4"/>
        <v>3.473411642584967E-5</v>
      </c>
    </row>
    <row r="43" spans="7:14" x14ac:dyDescent="0.3">
      <c r="G43">
        <f t="shared" si="5"/>
        <v>40</v>
      </c>
      <c r="H43">
        <f t="shared" si="6"/>
        <v>26.191942484289779</v>
      </c>
      <c r="I43">
        <f t="shared" si="0"/>
        <v>2.7239944485333569</v>
      </c>
      <c r="J43">
        <f t="shared" si="1"/>
        <v>2.8989147116925555</v>
      </c>
      <c r="K43">
        <v>1</v>
      </c>
      <c r="L43">
        <f t="shared" si="2"/>
        <v>9.5498836920837604E-5</v>
      </c>
      <c r="M43">
        <f t="shared" si="3"/>
        <v>9.1999308743706543E-5</v>
      </c>
      <c r="N43">
        <f t="shared" si="4"/>
        <v>6.3567423413402047E-5</v>
      </c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96270-84BF-4105-AC93-0D2F74898C80}">
  <dimension ref="A2:N133"/>
  <sheetViews>
    <sheetView workbookViewId="0">
      <selection activeCell="G3" sqref="G3:J133"/>
    </sheetView>
  </sheetViews>
  <sheetFormatPr defaultRowHeight="14.4" x14ac:dyDescent="0.3"/>
  <cols>
    <col min="2" max="2" width="10" bestFit="1" customWidth="1"/>
  </cols>
  <sheetData>
    <row r="2" spans="1:14" x14ac:dyDescent="0.3">
      <c r="A2" s="1" t="s">
        <v>0</v>
      </c>
      <c r="B2" s="1">
        <f>10^10</f>
        <v>10000000000</v>
      </c>
      <c r="C2" s="1" t="s">
        <v>1</v>
      </c>
      <c r="F2" t="s">
        <v>19</v>
      </c>
      <c r="H2" t="s">
        <v>20</v>
      </c>
      <c r="I2" t="s">
        <v>9</v>
      </c>
      <c r="J2" t="s">
        <v>8</v>
      </c>
      <c r="K2" t="s">
        <v>21</v>
      </c>
      <c r="L2" t="s">
        <v>22</v>
      </c>
      <c r="M2" t="s">
        <v>23</v>
      </c>
      <c r="N2" t="s">
        <v>24</v>
      </c>
    </row>
    <row r="3" spans="1:14" x14ac:dyDescent="0.3">
      <c r="A3" s="1" t="s">
        <v>2</v>
      </c>
      <c r="B3" s="1">
        <v>16438356</v>
      </c>
      <c r="C3" s="1" t="s">
        <v>13</v>
      </c>
      <c r="F3">
        <v>0</v>
      </c>
      <c r="G3">
        <f>F3*2</f>
        <v>0</v>
      </c>
      <c r="H3" s="1">
        <v>26.19</v>
      </c>
      <c r="I3" s="1">
        <v>2.73</v>
      </c>
      <c r="J3" s="1">
        <v>2.91</v>
      </c>
      <c r="K3">
        <v>2</v>
      </c>
      <c r="L3">
        <f>$B$7/$B$2 - H3/608.3 - $B$11*I3*H3+$B$14*J3</f>
        <v>-1.4611124139404903</v>
      </c>
      <c r="M3">
        <f>-I3/608.3 +$B$11*I3*H3-$B$13*I3-$B$12*I3</f>
        <v>-1.1991714614478788E-4</v>
      </c>
      <c r="N3">
        <f>$B$6/$B$2-J3/608.3+$B$13*I3-$B$14*J3-$B$12*J3</f>
        <v>-0.16621382377116556</v>
      </c>
    </row>
    <row r="4" spans="1:14" x14ac:dyDescent="0.3">
      <c r="A4" s="1" t="s">
        <v>3</v>
      </c>
      <c r="B4" s="1">
        <f>2.1*10^8</f>
        <v>210000000</v>
      </c>
      <c r="C4" s="1" t="s">
        <v>12</v>
      </c>
      <c r="F4">
        <v>1</v>
      </c>
      <c r="G4">
        <f t="shared" ref="G4:G67" si="0">F4*2</f>
        <v>2</v>
      </c>
      <c r="H4">
        <f>H3+L3*K4</f>
        <v>23.26777517211902</v>
      </c>
      <c r="I4">
        <f>I3+K4*M3</f>
        <v>2.7297601657077104</v>
      </c>
      <c r="J4">
        <f>J3+K4*N3</f>
        <v>2.5775723524576692</v>
      </c>
      <c r="K4">
        <v>2</v>
      </c>
      <c r="L4">
        <f t="shared" ref="L4:L53" si="1">$B$7/$B$2 - H4/608.3 - $B$11*I4*H4+$B$14*J4</f>
        <v>-1.2995354454885935</v>
      </c>
      <c r="M4">
        <f t="shared" ref="M4:M53" si="2">-I4/608.3 +$B$11*I4*H4-$B$13*I4-$B$12*I4</f>
        <v>-0.31919882382691989</v>
      </c>
      <c r="N4">
        <f t="shared" ref="N4:N53" si="3">$B$6/$B$2-J4/608.3+$B$13*I4-$B$14*J4-$B$12*J4</f>
        <v>9.0783812917873519E-2</v>
      </c>
    </row>
    <row r="5" spans="1:14" x14ac:dyDescent="0.3">
      <c r="A5" s="1" t="s">
        <v>4</v>
      </c>
      <c r="B5" s="1">
        <f>B2/B3</f>
        <v>608.33333941666672</v>
      </c>
      <c r="C5" s="1" t="s">
        <v>11</v>
      </c>
      <c r="F5">
        <f>F4+1</f>
        <v>2</v>
      </c>
      <c r="G5">
        <f t="shared" si="0"/>
        <v>4</v>
      </c>
      <c r="H5">
        <f t="shared" ref="H5:H68" si="4">H4+L4*K5</f>
        <v>20.668704281141832</v>
      </c>
      <c r="I5">
        <f t="shared" ref="I5:I53" si="5">I4+K5*M4</f>
        <v>2.0913625180538706</v>
      </c>
      <c r="J5">
        <f t="shared" ref="J5:J53" si="6">J4+K5*N4</f>
        <v>2.7591399782934163</v>
      </c>
      <c r="K5">
        <v>2</v>
      </c>
      <c r="L5">
        <f t="shared" si="1"/>
        <v>-0.39488850186830593</v>
      </c>
      <c r="M5">
        <f t="shared" si="2"/>
        <v>-0.46197310125163027</v>
      </c>
      <c r="N5">
        <f t="shared" si="3"/>
        <v>-0.53678228307261444</v>
      </c>
    </row>
    <row r="6" spans="1:14" x14ac:dyDescent="0.3">
      <c r="A6" s="1" t="s">
        <v>6</v>
      </c>
      <c r="B6" s="1">
        <f>0.1*B4</f>
        <v>21000000</v>
      </c>
      <c r="C6" s="1" t="s">
        <v>12</v>
      </c>
      <c r="F6">
        <f t="shared" ref="F6:F69" si="7">F5+1</f>
        <v>3</v>
      </c>
      <c r="G6">
        <f t="shared" si="0"/>
        <v>6</v>
      </c>
      <c r="H6">
        <f t="shared" si="4"/>
        <v>19.878927277405218</v>
      </c>
      <c r="I6">
        <f t="shared" si="5"/>
        <v>1.1674163155506101</v>
      </c>
      <c r="J6">
        <f t="shared" si="6"/>
        <v>1.6855754121481874</v>
      </c>
      <c r="K6">
        <v>2</v>
      </c>
      <c r="L6">
        <f t="shared" si="1"/>
        <v>-0.11781246436260162</v>
      </c>
      <c r="M6">
        <f t="shared" si="2"/>
        <v>-0.29475725017184196</v>
      </c>
      <c r="N6">
        <f t="shared" si="3"/>
        <v>-0.41119653014343166</v>
      </c>
    </row>
    <row r="7" spans="1:14" x14ac:dyDescent="0.3">
      <c r="A7" s="1" t="s">
        <v>5</v>
      </c>
      <c r="B7" s="1">
        <f>0.9*B4</f>
        <v>189000000</v>
      </c>
      <c r="C7" s="1" t="s">
        <v>12</v>
      </c>
      <c r="F7">
        <f t="shared" si="7"/>
        <v>4</v>
      </c>
      <c r="G7">
        <f t="shared" si="0"/>
        <v>8</v>
      </c>
      <c r="H7">
        <f t="shared" si="4"/>
        <v>19.643302348680013</v>
      </c>
      <c r="I7">
        <f t="shared" si="5"/>
        <v>0.57790181520692618</v>
      </c>
      <c r="J7">
        <f t="shared" si="6"/>
        <v>0.86318235186132408</v>
      </c>
      <c r="K7">
        <v>2</v>
      </c>
      <c r="L7">
        <f t="shared" si="1"/>
        <v>-4.5371962755217266E-2</v>
      </c>
      <c r="M7">
        <f t="shared" si="2"/>
        <v>-0.15135932299096927</v>
      </c>
      <c r="N7">
        <f t="shared" si="3"/>
        <v>-0.22475669828137179</v>
      </c>
    </row>
    <row r="8" spans="1:14" x14ac:dyDescent="0.3">
      <c r="A8" s="1" t="s">
        <v>7</v>
      </c>
      <c r="B8" s="1">
        <v>26.19</v>
      </c>
      <c r="C8" s="1" t="s">
        <v>10</v>
      </c>
      <c r="F8">
        <f t="shared" si="7"/>
        <v>5</v>
      </c>
      <c r="G8">
        <f t="shared" si="0"/>
        <v>10</v>
      </c>
      <c r="H8">
        <f t="shared" si="4"/>
        <v>19.552558423169579</v>
      </c>
      <c r="I8">
        <f t="shared" si="5"/>
        <v>0.27518316922498764</v>
      </c>
      <c r="J8">
        <f t="shared" si="6"/>
        <v>0.4136689552985805</v>
      </c>
      <c r="K8">
        <v>2</v>
      </c>
      <c r="L8">
        <f t="shared" si="1"/>
        <v>-2.6180233778982182E-2</v>
      </c>
      <c r="M8">
        <f t="shared" si="2"/>
        <v>-7.3072575958154848E-2</v>
      </c>
      <c r="N8">
        <f t="shared" si="3"/>
        <v>-0.10796771639649511</v>
      </c>
    </row>
    <row r="9" spans="1:14" x14ac:dyDescent="0.3">
      <c r="A9" s="1" t="s">
        <v>8</v>
      </c>
      <c r="B9" s="1">
        <v>2.91</v>
      </c>
      <c r="C9" s="1" t="s">
        <v>10</v>
      </c>
      <c r="F9">
        <f t="shared" si="7"/>
        <v>6</v>
      </c>
      <c r="G9">
        <f t="shared" si="0"/>
        <v>12</v>
      </c>
      <c r="H9">
        <f t="shared" si="4"/>
        <v>19.500197955611615</v>
      </c>
      <c r="I9">
        <f t="shared" si="5"/>
        <v>0.12903801730867795</v>
      </c>
      <c r="J9">
        <f t="shared" si="6"/>
        <v>0.19773352250559029</v>
      </c>
      <c r="K9">
        <v>2</v>
      </c>
      <c r="L9">
        <f t="shared" si="1"/>
        <v>-1.711585921572982E-2</v>
      </c>
      <c r="M9">
        <f t="shared" si="2"/>
        <v>-3.4535219764351435E-2</v>
      </c>
      <c r="N9">
        <f t="shared" si="3"/>
        <v>-5.2419331386116944E-2</v>
      </c>
    </row>
    <row r="10" spans="1:14" x14ac:dyDescent="0.3">
      <c r="A10" s="1" t="s">
        <v>9</v>
      </c>
      <c r="B10" s="1">
        <v>2.73</v>
      </c>
      <c r="C10" s="1" t="s">
        <v>10</v>
      </c>
      <c r="F10">
        <f t="shared" si="7"/>
        <v>7</v>
      </c>
      <c r="G10">
        <f t="shared" si="0"/>
        <v>14</v>
      </c>
      <c r="H10">
        <f t="shared" si="4"/>
        <v>19.465966237180155</v>
      </c>
      <c r="I10">
        <f t="shared" si="5"/>
        <v>5.9967577779975079E-2</v>
      </c>
      <c r="J10">
        <f t="shared" si="6"/>
        <v>9.28948597333564E-2</v>
      </c>
      <c r="K10">
        <v>2</v>
      </c>
      <c r="L10">
        <f t="shared" si="1"/>
        <v>-1.4368089432718265E-2</v>
      </c>
      <c r="M10">
        <f t="shared" si="2"/>
        <v>-1.6131594824188088E-2</v>
      </c>
      <c r="N10">
        <f t="shared" si="3"/>
        <v>-2.4012282114838236E-2</v>
      </c>
    </row>
    <row r="11" spans="1:14" x14ac:dyDescent="0.3">
      <c r="A11" s="1" t="s">
        <v>14</v>
      </c>
      <c r="B11" s="1">
        <v>0.04</v>
      </c>
      <c r="C11" s="1" t="s">
        <v>18</v>
      </c>
      <c r="F11">
        <f t="shared" si="7"/>
        <v>8</v>
      </c>
      <c r="G11">
        <f t="shared" si="0"/>
        <v>16</v>
      </c>
      <c r="H11">
        <f t="shared" si="4"/>
        <v>19.437230058314718</v>
      </c>
      <c r="I11">
        <f t="shared" si="5"/>
        <v>2.7704388131598902E-2</v>
      </c>
      <c r="J11">
        <f t="shared" si="6"/>
        <v>4.4870295503679929E-2</v>
      </c>
      <c r="K11">
        <v>2</v>
      </c>
      <c r="L11">
        <f t="shared" si="1"/>
        <v>-1.2651650052160231E-2</v>
      </c>
      <c r="M11">
        <f t="shared" si="2"/>
        <v>-7.4844713116047398E-3</v>
      </c>
      <c r="N11">
        <f t="shared" si="3"/>
        <v>-1.1475183416131874E-2</v>
      </c>
    </row>
    <row r="12" spans="1:14" x14ac:dyDescent="0.3">
      <c r="A12" s="1" t="s">
        <v>15</v>
      </c>
      <c r="B12" s="1">
        <v>0.28299999999999997</v>
      </c>
      <c r="C12" s="1" t="s">
        <v>18</v>
      </c>
      <c r="F12">
        <f t="shared" si="7"/>
        <v>9</v>
      </c>
      <c r="G12">
        <f t="shared" si="0"/>
        <v>18</v>
      </c>
      <c r="H12">
        <f t="shared" si="4"/>
        <v>19.411926758210399</v>
      </c>
      <c r="I12">
        <f t="shared" si="5"/>
        <v>1.2735445508389422E-2</v>
      </c>
      <c r="J12">
        <f t="shared" si="6"/>
        <v>2.1919928671416181E-2</v>
      </c>
      <c r="K12">
        <v>2</v>
      </c>
      <c r="L12">
        <f t="shared" si="1"/>
        <v>-1.2181701476070709E-2</v>
      </c>
      <c r="M12">
        <f t="shared" si="2"/>
        <v>-3.4534307101968258E-3</v>
      </c>
      <c r="N12">
        <f t="shared" si="3"/>
        <v>-5.1410747453979949E-3</v>
      </c>
    </row>
    <row r="13" spans="1:14" x14ac:dyDescent="0.3">
      <c r="A13" s="1" t="s">
        <v>16</v>
      </c>
      <c r="B13" s="1">
        <v>0.76300000000000001</v>
      </c>
      <c r="C13" s="1" t="s">
        <v>18</v>
      </c>
      <c r="F13">
        <f t="shared" si="7"/>
        <v>10</v>
      </c>
      <c r="G13">
        <f t="shared" si="0"/>
        <v>20</v>
      </c>
      <c r="H13">
        <f t="shared" si="4"/>
        <v>19.387563355258258</v>
      </c>
      <c r="I13">
        <f t="shared" si="5"/>
        <v>5.8285840879957708E-3</v>
      </c>
      <c r="J13">
        <f t="shared" si="6"/>
        <v>1.1637779180620192E-2</v>
      </c>
      <c r="K13">
        <v>2</v>
      </c>
      <c r="L13">
        <f t="shared" si="1"/>
        <v>-1.1800921266367361E-2</v>
      </c>
      <c r="M13">
        <f t="shared" si="2"/>
        <v>-1.5861989840900007E-3</v>
      </c>
      <c r="N13">
        <f t="shared" si="3"/>
        <v>-2.4562875125206359E-3</v>
      </c>
    </row>
    <row r="14" spans="1:14" x14ac:dyDescent="0.3">
      <c r="A14" s="1" t="s">
        <v>17</v>
      </c>
      <c r="B14" s="1">
        <v>0.48899999999999999</v>
      </c>
      <c r="C14" s="1" t="s">
        <v>18</v>
      </c>
      <c r="F14">
        <f t="shared" si="7"/>
        <v>11</v>
      </c>
      <c r="G14">
        <f t="shared" si="0"/>
        <v>22</v>
      </c>
      <c r="H14">
        <f t="shared" si="4"/>
        <v>19.363961512725524</v>
      </c>
      <c r="I14">
        <f t="shared" si="5"/>
        <v>2.6561861198157693E-3</v>
      </c>
      <c r="J14">
        <f t="shared" si="6"/>
        <v>6.7252041555789198E-3</v>
      </c>
      <c r="K14">
        <v>2</v>
      </c>
      <c r="L14">
        <f t="shared" si="1"/>
        <v>-1.1701660478925263E-2</v>
      </c>
      <c r="M14">
        <f t="shared" si="2"/>
        <v>-7.253658221492578E-4</v>
      </c>
      <c r="N14">
        <f t="shared" si="3"/>
        <v>-1.0762433346000022E-3</v>
      </c>
    </row>
    <row r="15" spans="1:14" x14ac:dyDescent="0.3">
      <c r="F15">
        <f t="shared" si="7"/>
        <v>12</v>
      </c>
      <c r="G15">
        <f t="shared" si="0"/>
        <v>24</v>
      </c>
      <c r="H15">
        <f t="shared" si="4"/>
        <v>19.340558191767673</v>
      </c>
      <c r="I15">
        <f t="shared" si="5"/>
        <v>1.2054544755172537E-3</v>
      </c>
      <c r="J15">
        <f t="shared" si="6"/>
        <v>4.572717486378915E-3</v>
      </c>
      <c r="K15">
        <v>2</v>
      </c>
      <c r="L15">
        <f t="shared" si="1"/>
        <v>-1.1590948204964247E-2</v>
      </c>
      <c r="M15">
        <f t="shared" si="2"/>
        <v>-3.3032056172624191E-4</v>
      </c>
      <c r="N15">
        <f t="shared" si="3"/>
        <v>-5.1789334243467367E-4</v>
      </c>
    </row>
    <row r="16" spans="1:14" x14ac:dyDescent="0.3">
      <c r="F16">
        <f t="shared" si="7"/>
        <v>13</v>
      </c>
      <c r="G16">
        <f t="shared" si="0"/>
        <v>26</v>
      </c>
      <c r="H16">
        <f t="shared" si="4"/>
        <v>19.317376295357747</v>
      </c>
      <c r="I16">
        <f t="shared" si="5"/>
        <v>5.4481335206476992E-4</v>
      </c>
      <c r="J16">
        <f t="shared" si="6"/>
        <v>3.5369308015095677E-3</v>
      </c>
      <c r="K16">
        <v>2</v>
      </c>
      <c r="L16">
        <f t="shared" si="1"/>
        <v>-1.1547746662760571E-2</v>
      </c>
      <c r="M16">
        <f t="shared" si="2"/>
        <v>-1.4979581762513203E-4</v>
      </c>
      <c r="N16">
        <f t="shared" si="3"/>
        <v>-2.2063244256444463E-4</v>
      </c>
    </row>
    <row r="17" spans="6:14" x14ac:dyDescent="0.3">
      <c r="F17">
        <f t="shared" si="7"/>
        <v>14</v>
      </c>
      <c r="G17">
        <f t="shared" si="0"/>
        <v>28</v>
      </c>
      <c r="H17">
        <f t="shared" si="4"/>
        <v>19.294280802032226</v>
      </c>
      <c r="I17">
        <f t="shared" si="5"/>
        <v>2.4522171681450587E-4</v>
      </c>
      <c r="J17">
        <f t="shared" si="6"/>
        <v>3.0956659163806784E-3</v>
      </c>
      <c r="K17">
        <v>2</v>
      </c>
      <c r="L17">
        <f t="shared" si="1"/>
        <v>-1.1493838401898476E-2</v>
      </c>
      <c r="M17">
        <f t="shared" si="2"/>
        <v>-6.7649975550088115E-5</v>
      </c>
      <c r="N17">
        <f t="shared" si="3"/>
        <v>-1.0783896225812319E-4</v>
      </c>
    </row>
    <row r="18" spans="6:14" x14ac:dyDescent="0.3">
      <c r="F18">
        <f t="shared" si="7"/>
        <v>15</v>
      </c>
      <c r="G18">
        <f t="shared" si="0"/>
        <v>30</v>
      </c>
      <c r="H18">
        <f t="shared" si="4"/>
        <v>19.271293125228429</v>
      </c>
      <c r="I18">
        <f t="shared" si="5"/>
        <v>1.0992176571432964E-4</v>
      </c>
      <c r="J18">
        <f t="shared" si="6"/>
        <v>2.8799879918644323E-3</v>
      </c>
      <c r="K18">
        <v>2</v>
      </c>
      <c r="L18">
        <f t="shared" si="1"/>
        <v>-1.1456993190628867E-2</v>
      </c>
      <c r="M18">
        <f t="shared" si="2"/>
        <v>-3.0425487435296601E-5</v>
      </c>
      <c r="N18">
        <f t="shared" si="3"/>
        <v>-4.4214908739154449E-5</v>
      </c>
    </row>
    <row r="19" spans="6:14" x14ac:dyDescent="0.3">
      <c r="F19">
        <f>F18+1</f>
        <v>16</v>
      </c>
      <c r="G19">
        <f t="shared" si="0"/>
        <v>32</v>
      </c>
      <c r="H19">
        <f t="shared" si="4"/>
        <v>19.24837913884717</v>
      </c>
      <c r="I19">
        <f t="shared" si="5"/>
        <v>4.9070790843736434E-5</v>
      </c>
      <c r="J19">
        <f t="shared" si="6"/>
        <v>2.7915581743861231E-3</v>
      </c>
      <c r="K19">
        <v>2</v>
      </c>
      <c r="L19">
        <f t="shared" si="1"/>
        <v>-1.1415614425154035E-2</v>
      </c>
      <c r="M19">
        <f t="shared" si="2"/>
        <v>-1.3627388484336277E-5</v>
      </c>
      <c r="N19">
        <f t="shared" si="3"/>
        <v>-2.2231011423044312E-5</v>
      </c>
    </row>
    <row r="20" spans="6:14" x14ac:dyDescent="0.3">
      <c r="F20">
        <f t="shared" si="7"/>
        <v>17</v>
      </c>
      <c r="G20">
        <f t="shared" si="0"/>
        <v>34</v>
      </c>
      <c r="H20">
        <f t="shared" si="4"/>
        <v>19.225547909996862</v>
      </c>
      <c r="I20">
        <f t="shared" si="5"/>
        <v>2.1816013875063881E-5</v>
      </c>
      <c r="J20">
        <f t="shared" si="6"/>
        <v>2.7470961515400345E-3</v>
      </c>
      <c r="K20">
        <v>2</v>
      </c>
      <c r="L20">
        <f t="shared" si="1"/>
        <v>-1.1378819175906683E-2</v>
      </c>
      <c r="M20">
        <f t="shared" si="2"/>
        <v>-6.0784216206710027E-6</v>
      </c>
      <c r="N20">
        <f t="shared" si="3"/>
        <v>-8.6286323511725093E-6</v>
      </c>
    </row>
    <row r="21" spans="6:14" x14ac:dyDescent="0.3">
      <c r="F21">
        <f t="shared" si="7"/>
        <v>18</v>
      </c>
      <c r="G21">
        <f t="shared" si="0"/>
        <v>36</v>
      </c>
      <c r="H21">
        <f t="shared" si="4"/>
        <v>19.20279027164505</v>
      </c>
      <c r="I21">
        <f t="shared" si="5"/>
        <v>9.6591706337218757E-6</v>
      </c>
      <c r="J21">
        <f t="shared" si="6"/>
        <v>2.7298388868376893E-3</v>
      </c>
      <c r="K21">
        <v>2</v>
      </c>
      <c r="L21">
        <f t="shared" si="1"/>
        <v>-1.1340488440228795E-2</v>
      </c>
      <c r="M21">
        <f t="shared" si="2"/>
        <v>-2.7000503265702232E-6</v>
      </c>
      <c r="N21">
        <f t="shared" si="3"/>
        <v>-4.5533257332441108E-6</v>
      </c>
    </row>
    <row r="22" spans="6:14" x14ac:dyDescent="0.3">
      <c r="F22">
        <f t="shared" si="7"/>
        <v>19</v>
      </c>
      <c r="G22">
        <f t="shared" si="0"/>
        <v>38</v>
      </c>
      <c r="H22">
        <f t="shared" si="4"/>
        <v>19.180109294764591</v>
      </c>
      <c r="I22">
        <f t="shared" si="5"/>
        <v>4.2590699805814292E-6</v>
      </c>
      <c r="J22">
        <f t="shared" si="6"/>
        <v>2.7207322353712008E-3</v>
      </c>
      <c r="K22">
        <v>2</v>
      </c>
      <c r="L22">
        <f t="shared" si="1"/>
        <v>-1.1303504008118201E-2</v>
      </c>
      <c r="M22">
        <f t="shared" si="2"/>
        <v>-1.1944116854000673E-6</v>
      </c>
      <c r="N22">
        <f t="shared" si="3"/>
        <v>-1.6282969411239709E-6</v>
      </c>
    </row>
    <row r="23" spans="6:14" x14ac:dyDescent="0.3">
      <c r="F23">
        <f t="shared" si="7"/>
        <v>20</v>
      </c>
      <c r="G23">
        <f t="shared" si="0"/>
        <v>40</v>
      </c>
      <c r="H23">
        <f t="shared" si="4"/>
        <v>19.157502286748354</v>
      </c>
      <c r="I23">
        <f t="shared" si="5"/>
        <v>1.8702466097812946E-6</v>
      </c>
      <c r="J23">
        <f t="shared" si="6"/>
        <v>2.7174756414889527E-3</v>
      </c>
      <c r="K23">
        <v>2</v>
      </c>
      <c r="L23">
        <f t="shared" si="1"/>
        <v>-1.1266097834210918E-2</v>
      </c>
      <c r="M23">
        <f t="shared" si="2"/>
        <v>-5.2618235214147438E-7</v>
      </c>
      <c r="N23">
        <f t="shared" si="3"/>
        <v>-9.3152509758923866E-7</v>
      </c>
    </row>
    <row r="24" spans="6:14" x14ac:dyDescent="0.3">
      <c r="F24">
        <f t="shared" si="7"/>
        <v>21</v>
      </c>
      <c r="G24">
        <f t="shared" si="0"/>
        <v>42</v>
      </c>
      <c r="H24">
        <f t="shared" si="4"/>
        <v>19.134970091079932</v>
      </c>
      <c r="I24">
        <f t="shared" si="5"/>
        <v>8.1788190549834584E-7</v>
      </c>
      <c r="J24">
        <f t="shared" si="6"/>
        <v>2.7156125912937744E-3</v>
      </c>
      <c r="K24">
        <v>2</v>
      </c>
      <c r="L24">
        <f t="shared" si="1"/>
        <v>-1.1229160446026062E-2</v>
      </c>
      <c r="M24">
        <f t="shared" si="2"/>
        <v>-2.3084317824098054E-7</v>
      </c>
      <c r="N24">
        <f t="shared" si="3"/>
        <v>-2.9314190019304447E-7</v>
      </c>
    </row>
    <row r="25" spans="6:14" x14ac:dyDescent="0.3">
      <c r="F25">
        <f t="shared" si="7"/>
        <v>22</v>
      </c>
      <c r="G25">
        <f t="shared" si="0"/>
        <v>44</v>
      </c>
      <c r="H25">
        <f t="shared" si="4"/>
        <v>19.112511770187879</v>
      </c>
      <c r="I25">
        <f t="shared" si="5"/>
        <v>3.5619554901638477E-7</v>
      </c>
      <c r="J25">
        <f t="shared" si="6"/>
        <v>2.7150263074933881E-3</v>
      </c>
      <c r="K25">
        <v>2</v>
      </c>
      <c r="L25">
        <f t="shared" si="1"/>
        <v>-1.1192173633866298E-2</v>
      </c>
      <c r="M25">
        <f t="shared" si="2"/>
        <v>-1.0085443836388638E-7</v>
      </c>
      <c r="N25">
        <f t="shared" si="3"/>
        <v>-1.9183368928738995E-7</v>
      </c>
    </row>
    <row r="26" spans="6:14" x14ac:dyDescent="0.3">
      <c r="F26">
        <f t="shared" si="7"/>
        <v>23</v>
      </c>
      <c r="G26">
        <f t="shared" si="0"/>
        <v>46</v>
      </c>
      <c r="H26">
        <f t="shared" si="4"/>
        <v>19.090127422920148</v>
      </c>
      <c r="I26">
        <f t="shared" si="5"/>
        <v>1.54486672288612E-7</v>
      </c>
      <c r="J26">
        <f t="shared" si="6"/>
        <v>2.7146426401148133E-3</v>
      </c>
      <c r="K26">
        <v>2</v>
      </c>
      <c r="L26">
        <f t="shared" si="1"/>
        <v>-1.1155408698730516E-2</v>
      </c>
      <c r="M26">
        <f t="shared" si="2"/>
        <v>-4.3880213458629852E-8</v>
      </c>
      <c r="N26">
        <f t="shared" si="3"/>
        <v>-4.891562530907629E-8</v>
      </c>
    </row>
    <row r="27" spans="6:14" x14ac:dyDescent="0.3">
      <c r="F27">
        <f t="shared" si="7"/>
        <v>24</v>
      </c>
      <c r="G27">
        <f t="shared" si="0"/>
        <v>48</v>
      </c>
      <c r="H27">
        <f t="shared" si="4"/>
        <v>19.067816605522687</v>
      </c>
      <c r="I27">
        <f t="shared" si="5"/>
        <v>6.6726245371352294E-8</v>
      </c>
      <c r="J27">
        <f t="shared" si="6"/>
        <v>2.7145448088641954E-3</v>
      </c>
      <c r="K27">
        <v>2</v>
      </c>
      <c r="L27">
        <f t="shared" si="1"/>
        <v>-1.1118712138367792E-2</v>
      </c>
      <c r="M27">
        <f t="shared" si="2"/>
        <v>-1.9012393267059785E-8</v>
      </c>
      <c r="N27">
        <f t="shared" si="3"/>
        <v>-4.0190278263068681E-8</v>
      </c>
    </row>
    <row r="28" spans="6:14" x14ac:dyDescent="0.3">
      <c r="F28">
        <f t="shared" si="7"/>
        <v>25</v>
      </c>
      <c r="G28">
        <f t="shared" si="0"/>
        <v>50</v>
      </c>
      <c r="H28">
        <f t="shared" si="4"/>
        <v>19.045579181245952</v>
      </c>
      <c r="I28">
        <f t="shared" si="5"/>
        <v>2.8701458837232724E-8</v>
      </c>
      <c r="J28">
        <f t="shared" si="6"/>
        <v>2.7144644283076695E-3</v>
      </c>
      <c r="K28">
        <v>2</v>
      </c>
      <c r="L28">
        <f t="shared" si="1"/>
        <v>-1.1082165743794508E-2</v>
      </c>
      <c r="M28">
        <f t="shared" si="2"/>
        <v>-8.2034727333277844E-9</v>
      </c>
      <c r="N28">
        <f t="shared" si="3"/>
        <v>-7.0172610885021677E-9</v>
      </c>
    </row>
    <row r="29" spans="6:14" x14ac:dyDescent="0.3">
      <c r="F29">
        <f t="shared" si="7"/>
        <v>26</v>
      </c>
      <c r="G29">
        <f t="shared" si="0"/>
        <v>52</v>
      </c>
      <c r="H29">
        <f t="shared" si="4"/>
        <v>19.023414849758364</v>
      </c>
      <c r="I29">
        <f t="shared" si="5"/>
        <v>1.2294513370577155E-8</v>
      </c>
      <c r="J29">
        <f t="shared" si="6"/>
        <v>2.7144503937854923E-3</v>
      </c>
      <c r="K29">
        <v>2</v>
      </c>
      <c r="L29">
        <f t="shared" si="1"/>
        <v>-1.1045723582549544E-2</v>
      </c>
      <c r="M29">
        <f t="shared" si="2"/>
        <v>-3.5249271230800816E-9</v>
      </c>
      <c r="N29">
        <f t="shared" si="3"/>
        <v>-8.6780376468793483E-9</v>
      </c>
    </row>
    <row r="30" spans="6:14" x14ac:dyDescent="0.3">
      <c r="F30">
        <f t="shared" si="7"/>
        <v>27</v>
      </c>
      <c r="G30">
        <f t="shared" si="0"/>
        <v>54</v>
      </c>
      <c r="H30">
        <f t="shared" si="4"/>
        <v>19.001323402593265</v>
      </c>
      <c r="I30">
        <f t="shared" si="5"/>
        <v>5.2446591244169916E-9</v>
      </c>
      <c r="J30">
        <f t="shared" si="6"/>
        <v>2.7144330377101983E-3</v>
      </c>
      <c r="K30">
        <v>2</v>
      </c>
      <c r="L30">
        <f t="shared" si="1"/>
        <v>-1.1009410002919108E-2</v>
      </c>
      <c r="M30">
        <f t="shared" si="2"/>
        <v>-1.5083167076576477E-9</v>
      </c>
      <c r="N30">
        <f t="shared" si="3"/>
        <v>-6.2965421169115104E-10</v>
      </c>
    </row>
    <row r="31" spans="6:14" x14ac:dyDescent="0.3">
      <c r="F31">
        <f t="shared" si="7"/>
        <v>28</v>
      </c>
      <c r="G31">
        <f t="shared" si="0"/>
        <v>56</v>
      </c>
      <c r="H31">
        <f t="shared" si="4"/>
        <v>18.979304582587428</v>
      </c>
      <c r="I31">
        <f t="shared" si="5"/>
        <v>2.2280257091016963E-9</v>
      </c>
      <c r="J31">
        <f t="shared" si="6"/>
        <v>2.7144317784017751E-3</v>
      </c>
      <c r="K31">
        <v>2</v>
      </c>
      <c r="L31">
        <f t="shared" si="1"/>
        <v>-1.0973211019986048E-2</v>
      </c>
      <c r="M31">
        <f t="shared" si="2"/>
        <v>-6.4272245839664648E-10</v>
      </c>
      <c r="N31">
        <f t="shared" si="3"/>
        <v>-1.9570891954560563E-9</v>
      </c>
    </row>
    <row r="32" spans="6:14" x14ac:dyDescent="0.3">
      <c r="F32">
        <f t="shared" si="7"/>
        <v>29</v>
      </c>
      <c r="G32">
        <f t="shared" si="0"/>
        <v>58</v>
      </c>
      <c r="H32">
        <f t="shared" si="4"/>
        <v>18.957358160547457</v>
      </c>
      <c r="I32">
        <f t="shared" si="5"/>
        <v>9.4258079230840329E-10</v>
      </c>
      <c r="J32">
        <f t="shared" si="6"/>
        <v>2.714427864223384E-3</v>
      </c>
      <c r="K32">
        <v>2</v>
      </c>
      <c r="L32">
        <f t="shared" si="1"/>
        <v>-1.0937133670222669E-2</v>
      </c>
      <c r="M32">
        <f t="shared" si="2"/>
        <v>-2.7273537453654317E-10</v>
      </c>
      <c r="N32">
        <f t="shared" si="3"/>
        <v>9.029666933873387E-11</v>
      </c>
    </row>
    <row r="33" spans="6:14" x14ac:dyDescent="0.3">
      <c r="F33">
        <f t="shared" si="7"/>
        <v>30</v>
      </c>
      <c r="G33">
        <f t="shared" si="0"/>
        <v>60</v>
      </c>
      <c r="H33">
        <f t="shared" si="4"/>
        <v>18.93548389320701</v>
      </c>
      <c r="I33">
        <f t="shared" si="5"/>
        <v>3.9711004323531695E-10</v>
      </c>
      <c r="J33">
        <f t="shared" si="6"/>
        <v>2.7144280448167229E-3</v>
      </c>
      <c r="K33">
        <v>2</v>
      </c>
      <c r="L33">
        <f t="shared" si="1"/>
        <v>-1.0901173497807089E-2</v>
      </c>
      <c r="M33">
        <f t="shared" si="2"/>
        <v>-1.1525109152726001E-10</v>
      </c>
      <c r="N33">
        <f t="shared" si="3"/>
        <v>-4.6561245180612443E-10</v>
      </c>
    </row>
    <row r="34" spans="6:14" x14ac:dyDescent="0.3">
      <c r="F34">
        <f t="shared" si="7"/>
        <v>31</v>
      </c>
      <c r="G34">
        <f t="shared" si="0"/>
        <v>62</v>
      </c>
      <c r="H34">
        <f t="shared" si="4"/>
        <v>18.913681546211397</v>
      </c>
      <c r="I34">
        <f t="shared" si="5"/>
        <v>1.6660786018079693E-10</v>
      </c>
      <c r="J34">
        <f t="shared" si="6"/>
        <v>2.7144271135918193E-3</v>
      </c>
      <c r="K34">
        <v>2</v>
      </c>
      <c r="L34">
        <f t="shared" si="1"/>
        <v>-1.0865332340016182E-2</v>
      </c>
      <c r="M34">
        <f t="shared" si="2"/>
        <v>-4.8498992269167919E-11</v>
      </c>
      <c r="N34">
        <f t="shared" si="3"/>
        <v>7.8950872857593002E-11</v>
      </c>
    </row>
    <row r="35" spans="6:14" x14ac:dyDescent="0.3">
      <c r="F35">
        <f t="shared" si="7"/>
        <v>32</v>
      </c>
      <c r="G35">
        <f t="shared" si="0"/>
        <v>64</v>
      </c>
      <c r="H35">
        <f t="shared" si="4"/>
        <v>18.891950881531365</v>
      </c>
      <c r="I35">
        <f t="shared" si="5"/>
        <v>6.9609875642461092E-11</v>
      </c>
      <c r="J35">
        <f t="shared" si="6"/>
        <v>2.7144272714935648E-3</v>
      </c>
      <c r="K35">
        <v>2</v>
      </c>
      <c r="L35">
        <f t="shared" si="1"/>
        <v>-1.0829608591330819E-2</v>
      </c>
      <c r="M35">
        <f t="shared" si="2"/>
        <v>-2.0323709324902715E-11</v>
      </c>
      <c r="N35">
        <f t="shared" si="3"/>
        <v>-1.1721831567456514E-10</v>
      </c>
    </row>
    <row r="36" spans="6:14" x14ac:dyDescent="0.3">
      <c r="F36">
        <f t="shared" si="7"/>
        <v>33</v>
      </c>
      <c r="G36">
        <f t="shared" si="0"/>
        <v>66</v>
      </c>
      <c r="H36">
        <f t="shared" si="4"/>
        <v>18.870291664348702</v>
      </c>
      <c r="I36">
        <f t="shared" si="5"/>
        <v>2.8962456992655663E-11</v>
      </c>
      <c r="J36">
        <f t="shared" si="6"/>
        <v>2.7144270370569332E-3</v>
      </c>
      <c r="K36">
        <v>2</v>
      </c>
      <c r="L36">
        <f t="shared" si="1"/>
        <v>-1.0794002531578275E-2</v>
      </c>
      <c r="M36">
        <f t="shared" si="2"/>
        <v>-8.4811417108428831E-12</v>
      </c>
      <c r="N36">
        <f t="shared" si="3"/>
        <v>3.3138179917138744E-11</v>
      </c>
    </row>
    <row r="37" spans="6:14" x14ac:dyDescent="0.3">
      <c r="F37">
        <f t="shared" si="7"/>
        <v>34</v>
      </c>
      <c r="G37">
        <f t="shared" si="0"/>
        <v>68</v>
      </c>
      <c r="H37">
        <f t="shared" si="4"/>
        <v>18.848703659285544</v>
      </c>
      <c r="I37">
        <f t="shared" si="5"/>
        <v>1.2000173570969897E-11</v>
      </c>
      <c r="J37">
        <f t="shared" si="6"/>
        <v>2.714427103333293E-3</v>
      </c>
      <c r="K37">
        <v>2</v>
      </c>
      <c r="L37">
        <f t="shared" si="1"/>
        <v>-1.0758513410137857E-2</v>
      </c>
      <c r="M37">
        <f t="shared" si="2"/>
        <v>-3.5244003289389129E-12</v>
      </c>
      <c r="N37">
        <f t="shared" si="3"/>
        <v>-3.107834573457674E-11</v>
      </c>
    </row>
    <row r="38" spans="6:14" x14ac:dyDescent="0.3">
      <c r="F38">
        <f t="shared" si="7"/>
        <v>35</v>
      </c>
      <c r="G38">
        <f t="shared" si="0"/>
        <v>70</v>
      </c>
      <c r="H38">
        <f t="shared" si="4"/>
        <v>18.827186632465267</v>
      </c>
      <c r="I38">
        <f t="shared" si="5"/>
        <v>4.9513729130920709E-12</v>
      </c>
      <c r="J38">
        <f t="shared" si="6"/>
        <v>2.7144270411766014E-3</v>
      </c>
      <c r="K38">
        <v>2</v>
      </c>
      <c r="L38">
        <f t="shared" si="1"/>
        <v>-1.0723141041953427E-2</v>
      </c>
      <c r="M38">
        <f t="shared" si="2"/>
        <v>-1.4584588793807735E-12</v>
      </c>
      <c r="N38">
        <f t="shared" si="3"/>
        <v>1.1630566626973093E-11</v>
      </c>
    </row>
    <row r="39" spans="6:14" x14ac:dyDescent="0.3">
      <c r="F39">
        <f t="shared" si="7"/>
        <v>36</v>
      </c>
      <c r="G39">
        <f t="shared" si="0"/>
        <v>72</v>
      </c>
      <c r="H39">
        <f t="shared" si="4"/>
        <v>18.80574035038136</v>
      </c>
      <c r="I39">
        <f t="shared" si="5"/>
        <v>2.0344551543305238E-12</v>
      </c>
      <c r="J39">
        <f t="shared" si="6"/>
        <v>2.7144270644377348E-3</v>
      </c>
      <c r="K39">
        <v>2</v>
      </c>
      <c r="L39">
        <f t="shared" si="1"/>
        <v>-1.0687884934209805E-2</v>
      </c>
      <c r="M39">
        <f t="shared" si="2"/>
        <v>-6.0100716905896434E-13</v>
      </c>
      <c r="N39">
        <f t="shared" si="3"/>
        <v>-8.5908767079312387E-12</v>
      </c>
    </row>
    <row r="40" spans="6:14" x14ac:dyDescent="0.3">
      <c r="F40">
        <f t="shared" si="7"/>
        <v>37</v>
      </c>
      <c r="G40">
        <f t="shared" si="0"/>
        <v>74</v>
      </c>
      <c r="H40">
        <f t="shared" si="4"/>
        <v>18.784364580512939</v>
      </c>
      <c r="I40">
        <f t="shared" si="5"/>
        <v>8.324408162125951E-13</v>
      </c>
      <c r="J40">
        <f t="shared" si="6"/>
        <v>2.7144270472559814E-3</v>
      </c>
      <c r="K40">
        <v>2</v>
      </c>
      <c r="L40">
        <f t="shared" si="1"/>
        <v>-1.0652744764379114E-2</v>
      </c>
      <c r="M40">
        <f t="shared" si="2"/>
        <v>-2.4662669326785956E-13</v>
      </c>
      <c r="N40">
        <f t="shared" si="3"/>
        <v>3.7845458104174279E-12</v>
      </c>
    </row>
    <row r="41" spans="6:14" x14ac:dyDescent="0.3">
      <c r="F41">
        <f t="shared" si="7"/>
        <v>38</v>
      </c>
      <c r="G41">
        <f t="shared" si="0"/>
        <v>76</v>
      </c>
      <c r="H41">
        <f t="shared" si="4"/>
        <v>18.763059090984182</v>
      </c>
      <c r="I41">
        <f t="shared" si="5"/>
        <v>3.3918742967687597E-13</v>
      </c>
      <c r="J41">
        <f t="shared" si="6"/>
        <v>2.714427054825073E-3</v>
      </c>
      <c r="K41">
        <v>2</v>
      </c>
      <c r="L41">
        <f t="shared" si="1"/>
        <v>-1.0617720118635446E-2</v>
      </c>
      <c r="M41">
        <f t="shared" si="2"/>
        <v>-1.007798989350787E-13</v>
      </c>
      <c r="N41">
        <f t="shared" si="3"/>
        <v>-2.4475886812105885E-12</v>
      </c>
    </row>
    <row r="42" spans="6:14" x14ac:dyDescent="0.3">
      <c r="F42">
        <f t="shared" si="7"/>
        <v>39</v>
      </c>
      <c r="G42">
        <f t="shared" si="0"/>
        <v>78</v>
      </c>
      <c r="H42">
        <f t="shared" si="4"/>
        <v>18.741823650746912</v>
      </c>
      <c r="I42">
        <f t="shared" si="5"/>
        <v>1.3762763180671856E-13</v>
      </c>
      <c r="J42">
        <f t="shared" si="6"/>
        <v>2.7144270499298954E-3</v>
      </c>
      <c r="K42">
        <v>2</v>
      </c>
      <c r="L42">
        <f t="shared" si="1"/>
        <v>-1.0582810635036485E-2</v>
      </c>
      <c r="M42">
        <f t="shared" si="2"/>
        <v>-4.1009040278378092E-14</v>
      </c>
      <c r="N42">
        <f t="shared" si="3"/>
        <v>1.1857457290348483E-12</v>
      </c>
    </row>
    <row r="43" spans="6:14" x14ac:dyDescent="0.3">
      <c r="F43">
        <f t="shared" si="7"/>
        <v>40</v>
      </c>
      <c r="G43">
        <f t="shared" si="0"/>
        <v>80</v>
      </c>
      <c r="H43">
        <f t="shared" si="4"/>
        <v>18.720658029476841</v>
      </c>
      <c r="I43">
        <f t="shared" si="5"/>
        <v>5.560955124996238E-14</v>
      </c>
      <c r="J43">
        <f t="shared" si="6"/>
        <v>2.7144270523013869E-3</v>
      </c>
      <c r="K43">
        <v>2</v>
      </c>
      <c r="L43">
        <f t="shared" si="1"/>
        <v>-1.0548015925168125E-2</v>
      </c>
      <c r="M43">
        <f t="shared" si="2"/>
        <v>-1.6617112892694847E-14</v>
      </c>
      <c r="N43">
        <f t="shared" si="3"/>
        <v>-7.1152383030598232E-13</v>
      </c>
    </row>
    <row r="44" spans="6:14" x14ac:dyDescent="0.3">
      <c r="F44">
        <f t="shared" si="7"/>
        <v>41</v>
      </c>
      <c r="G44">
        <f t="shared" si="0"/>
        <v>82</v>
      </c>
      <c r="H44">
        <f t="shared" si="4"/>
        <v>18.699561997626503</v>
      </c>
      <c r="I44">
        <f t="shared" si="5"/>
        <v>2.2375325464572687E-14</v>
      </c>
      <c r="J44">
        <f t="shared" si="6"/>
        <v>2.714427050878339E-3</v>
      </c>
      <c r="K44">
        <v>2</v>
      </c>
      <c r="L44">
        <f t="shared" si="1"/>
        <v>-1.0513335617027095E-2</v>
      </c>
      <c r="M44">
        <f t="shared" si="2"/>
        <v>-6.7050223787244346E-15</v>
      </c>
      <c r="N44">
        <f t="shared" si="3"/>
        <v>3.6405069497175147E-13</v>
      </c>
    </row>
    <row r="45" spans="6:14" x14ac:dyDescent="0.3">
      <c r="F45">
        <f t="shared" si="7"/>
        <v>42</v>
      </c>
      <c r="G45">
        <f t="shared" si="0"/>
        <v>84</v>
      </c>
      <c r="H45">
        <f t="shared" si="4"/>
        <v>18.678535326392449</v>
      </c>
      <c r="I45">
        <f t="shared" si="5"/>
        <v>8.9652807071238174E-15</v>
      </c>
      <c r="J45">
        <f t="shared" si="6"/>
        <v>2.7144270516064406E-3</v>
      </c>
      <c r="K45">
        <v>2</v>
      </c>
      <c r="L45">
        <f t="shared" si="1"/>
        <v>-1.0478769331548317E-2</v>
      </c>
      <c r="M45">
        <f t="shared" si="2"/>
        <v>-2.694089379003408E-15</v>
      </c>
      <c r="N45">
        <f t="shared" si="3"/>
        <v>-2.094724133733239E-13</v>
      </c>
    </row>
    <row r="46" spans="6:14" x14ac:dyDescent="0.3">
      <c r="F46">
        <f t="shared" si="7"/>
        <v>43</v>
      </c>
      <c r="G46">
        <f t="shared" si="0"/>
        <v>86</v>
      </c>
      <c r="H46">
        <f t="shared" si="4"/>
        <v>18.657577787729352</v>
      </c>
      <c r="I46">
        <f t="shared" si="5"/>
        <v>3.5771019491170013E-15</v>
      </c>
      <c r="J46">
        <f t="shared" si="6"/>
        <v>2.7144270511874958E-3</v>
      </c>
      <c r="K46">
        <v>2</v>
      </c>
      <c r="L46">
        <f t="shared" si="1"/>
        <v>-1.044431669544618E-2</v>
      </c>
      <c r="M46">
        <f t="shared" si="2"/>
        <v>-1.0779268137710432E-15</v>
      </c>
      <c r="N46">
        <f t="shared" si="3"/>
        <v>1.1053018309642448E-13</v>
      </c>
    </row>
    <row r="47" spans="6:14" x14ac:dyDescent="0.3">
      <c r="F47">
        <f t="shared" si="7"/>
        <v>44</v>
      </c>
      <c r="G47">
        <f t="shared" si="0"/>
        <v>88</v>
      </c>
      <c r="H47">
        <f t="shared" si="4"/>
        <v>18.636689154338459</v>
      </c>
      <c r="I47">
        <f t="shared" si="5"/>
        <v>1.4212483215749149E-15</v>
      </c>
      <c r="J47">
        <f t="shared" si="6"/>
        <v>2.7144270514085564E-3</v>
      </c>
      <c r="K47">
        <v>2</v>
      </c>
      <c r="L47">
        <f t="shared" si="1"/>
        <v>-1.0409977334180968E-2</v>
      </c>
      <c r="M47">
        <f t="shared" si="2"/>
        <v>-4.2946764378886795E-16</v>
      </c>
      <c r="N47">
        <f t="shared" si="3"/>
        <v>-6.2136927547751242E-14</v>
      </c>
    </row>
    <row r="48" spans="6:14" x14ac:dyDescent="0.3">
      <c r="F48">
        <f t="shared" si="7"/>
        <v>45</v>
      </c>
      <c r="G48">
        <f t="shared" si="0"/>
        <v>90</v>
      </c>
      <c r="H48">
        <f t="shared" si="4"/>
        <v>18.615869199670097</v>
      </c>
      <c r="I48">
        <f t="shared" si="5"/>
        <v>5.6231303399717902E-16</v>
      </c>
      <c r="J48">
        <f t="shared" si="6"/>
        <v>2.7144270512842825E-3</v>
      </c>
      <c r="K48">
        <v>2</v>
      </c>
      <c r="L48">
        <f t="shared" si="1"/>
        <v>-1.0375750875802232E-2</v>
      </c>
      <c r="M48">
        <f t="shared" si="2"/>
        <v>-1.7038599879957727E-16</v>
      </c>
      <c r="N48">
        <f t="shared" si="3"/>
        <v>3.3351468288478348E-14</v>
      </c>
    </row>
    <row r="49" spans="6:14" x14ac:dyDescent="0.3">
      <c r="F49">
        <f t="shared" si="7"/>
        <v>46</v>
      </c>
      <c r="G49">
        <f t="shared" si="0"/>
        <v>92</v>
      </c>
      <c r="H49">
        <f t="shared" si="4"/>
        <v>18.595117697918493</v>
      </c>
      <c r="I49">
        <f t="shared" si="5"/>
        <v>2.2154103639802448E-16</v>
      </c>
      <c r="J49">
        <f t="shared" si="6"/>
        <v>2.7144270513509853E-3</v>
      </c>
      <c r="K49">
        <v>2</v>
      </c>
      <c r="L49">
        <f t="shared" si="1"/>
        <v>-1.0341636948839219E-2</v>
      </c>
      <c r="M49">
        <f t="shared" si="2"/>
        <v>-6.7312855204863055E-17</v>
      </c>
      <c r="N49">
        <f t="shared" si="3"/>
        <v>-1.8512426834538243E-14</v>
      </c>
    </row>
    <row r="50" spans="6:14" x14ac:dyDescent="0.3">
      <c r="F50">
        <f t="shared" si="7"/>
        <v>47</v>
      </c>
      <c r="G50">
        <f t="shared" si="0"/>
        <v>94</v>
      </c>
      <c r="H50">
        <f t="shared" si="4"/>
        <v>18.574434424020815</v>
      </c>
      <c r="I50">
        <f t="shared" si="5"/>
        <v>8.6915325988298371E-17</v>
      </c>
      <c r="J50">
        <f t="shared" si="6"/>
        <v>2.7144270513139602E-3</v>
      </c>
      <c r="K50">
        <v>2</v>
      </c>
      <c r="L50">
        <f t="shared" si="1"/>
        <v>-1.0307635183449237E-2</v>
      </c>
      <c r="M50">
        <f t="shared" si="2"/>
        <v>-2.6480192400921597E-17</v>
      </c>
      <c r="N50">
        <f t="shared" si="3"/>
        <v>1.002930377635991E-14</v>
      </c>
    </row>
    <row r="51" spans="6:14" x14ac:dyDescent="0.3">
      <c r="F51">
        <f t="shared" si="7"/>
        <v>48</v>
      </c>
      <c r="G51">
        <f t="shared" si="0"/>
        <v>96</v>
      </c>
      <c r="H51">
        <f t="shared" si="4"/>
        <v>18.553819153653915</v>
      </c>
      <c r="I51">
        <f t="shared" si="5"/>
        <v>3.3954941186455177E-17</v>
      </c>
      <c r="J51">
        <f t="shared" si="6"/>
        <v>2.7144270513340188E-3</v>
      </c>
      <c r="K51">
        <v>2</v>
      </c>
      <c r="L51">
        <f t="shared" si="1"/>
        <v>-1.0273745210782972E-2</v>
      </c>
      <c r="M51">
        <f t="shared" si="2"/>
        <v>-1.0372934355447984E-17</v>
      </c>
      <c r="N51">
        <f t="shared" si="3"/>
        <v>-5.5293226594588241E-15</v>
      </c>
    </row>
    <row r="52" spans="6:14" x14ac:dyDescent="0.3">
      <c r="F52">
        <f t="shared" si="7"/>
        <v>49</v>
      </c>
      <c r="G52">
        <f t="shared" si="0"/>
        <v>98</v>
      </c>
      <c r="H52">
        <f t="shared" si="4"/>
        <v>18.533271663232348</v>
      </c>
      <c r="I52">
        <f t="shared" si="5"/>
        <v>1.320907247555921E-17</v>
      </c>
      <c r="J52">
        <f t="shared" si="6"/>
        <v>2.7144270513229599E-3</v>
      </c>
      <c r="K52">
        <v>2</v>
      </c>
      <c r="L52">
        <f t="shared" si="1"/>
        <v>-1.0239966663325654E-2</v>
      </c>
      <c r="M52">
        <f t="shared" si="2"/>
        <v>-4.0461113987242368E-18</v>
      </c>
      <c r="N52">
        <f t="shared" si="3"/>
        <v>3.0102873319060031E-15</v>
      </c>
    </row>
    <row r="53" spans="6:14" x14ac:dyDescent="0.3">
      <c r="F53">
        <f t="shared" si="7"/>
        <v>50</v>
      </c>
      <c r="G53">
        <f t="shared" si="0"/>
        <v>100</v>
      </c>
      <c r="H53">
        <f t="shared" si="4"/>
        <v>18.512791729905697</v>
      </c>
      <c r="I53">
        <f t="shared" si="5"/>
        <v>5.1168496781107363E-18</v>
      </c>
      <c r="J53">
        <f t="shared" si="6"/>
        <v>2.7144270513289803E-3</v>
      </c>
      <c r="K53">
        <v>2</v>
      </c>
      <c r="L53">
        <f t="shared" si="1"/>
        <v>-1.0206299174704175E-2</v>
      </c>
      <c r="M53">
        <f t="shared" si="2"/>
        <v>-1.5715495878009078E-18</v>
      </c>
      <c r="N53">
        <f t="shared" si="3"/>
        <v>-1.6535167332576428E-15</v>
      </c>
    </row>
    <row r="54" spans="6:14" x14ac:dyDescent="0.3">
      <c r="F54">
        <f t="shared" si="7"/>
        <v>51</v>
      </c>
      <c r="G54">
        <f t="shared" si="0"/>
        <v>102</v>
      </c>
      <c r="H54">
        <f t="shared" si="4"/>
        <v>18.492379131556287</v>
      </c>
      <c r="I54">
        <f t="shared" ref="I54:I117" si="8">I53+K54*M53</f>
        <v>1.9737505025089206E-18</v>
      </c>
      <c r="J54">
        <f t="shared" ref="J54:J117" si="9">J53+K54*N53</f>
        <v>2.714427051325673E-3</v>
      </c>
      <c r="K54">
        <v>2</v>
      </c>
      <c r="L54">
        <f t="shared" ref="L54:L117" si="10">$B$7/$B$2 - H54/608.3 - $B$11*I54*H54+$B$14*J54</f>
        <v>-1.0172742379786489E-2</v>
      </c>
      <c r="M54">
        <f t="shared" ref="M54:M117" si="11">-I54/608.3 +$B$11*I54*H54-$B$13*I54-$B$12*I54</f>
        <v>-6.0781402065026523E-19</v>
      </c>
      <c r="N54">
        <f t="shared" ref="N54:N117" si="12">$B$6/$B$2-J54/608.3+$B$13*I54-$B$14*J54-$B$12*J54</f>
        <v>9.0238146815968534E-16</v>
      </c>
    </row>
    <row r="55" spans="6:14" x14ac:dyDescent="0.3">
      <c r="F55">
        <f t="shared" si="7"/>
        <v>52</v>
      </c>
      <c r="G55">
        <f t="shared" si="0"/>
        <v>104</v>
      </c>
      <c r="H55">
        <f t="shared" si="4"/>
        <v>18.472033646796714</v>
      </c>
      <c r="I55">
        <f t="shared" si="8"/>
        <v>7.5812246120839017E-19</v>
      </c>
      <c r="J55">
        <f t="shared" si="9"/>
        <v>2.714427051327478E-3</v>
      </c>
      <c r="K55">
        <v>2</v>
      </c>
      <c r="L55">
        <f t="shared" si="10"/>
        <v>-1.013929591462109E-2</v>
      </c>
      <c r="M55">
        <f t="shared" si="11"/>
        <v>-2.3407984694422977E-19</v>
      </c>
      <c r="N55">
        <f t="shared" si="12"/>
        <v>-4.9504671195688132E-16</v>
      </c>
    </row>
    <row r="56" spans="6:14" x14ac:dyDescent="0.3">
      <c r="F56">
        <f t="shared" si="7"/>
        <v>53</v>
      </c>
      <c r="G56">
        <f t="shared" si="0"/>
        <v>106</v>
      </c>
      <c r="H56">
        <f t="shared" si="4"/>
        <v>18.451755054967471</v>
      </c>
      <c r="I56">
        <f t="shared" si="8"/>
        <v>2.8996276731993063E-19</v>
      </c>
      <c r="J56">
        <f t="shared" si="9"/>
        <v>2.7144270513264879E-3</v>
      </c>
      <c r="K56">
        <v>2</v>
      </c>
      <c r="L56">
        <f t="shared" si="10"/>
        <v>-1.0105959416464015E-2</v>
      </c>
      <c r="M56">
        <f t="shared" si="11"/>
        <v>-8.9764853554394528E-20</v>
      </c>
      <c r="N56">
        <f t="shared" si="12"/>
        <v>2.7105054312137611E-16</v>
      </c>
    </row>
    <row r="57" spans="6:14" x14ac:dyDescent="0.3">
      <c r="F57">
        <f t="shared" si="7"/>
        <v>54</v>
      </c>
      <c r="G57">
        <f t="shared" si="0"/>
        <v>108</v>
      </c>
      <c r="H57">
        <f t="shared" si="4"/>
        <v>18.431543136134543</v>
      </c>
      <c r="I57">
        <f t="shared" si="8"/>
        <v>1.1043306021114158E-19</v>
      </c>
      <c r="J57">
        <f t="shared" si="9"/>
        <v>2.71442705132703E-3</v>
      </c>
      <c r="K57">
        <v>2</v>
      </c>
      <c r="L57">
        <f t="shared" si="10"/>
        <v>-1.007273252375797E-2</v>
      </c>
      <c r="M57">
        <f t="shared" si="11"/>
        <v>-3.4276456208583962E-20</v>
      </c>
      <c r="N57">
        <f t="shared" si="12"/>
        <v>-1.4864411784776266E-16</v>
      </c>
    </row>
    <row r="58" spans="6:14" x14ac:dyDescent="0.3">
      <c r="F58">
        <f t="shared" si="7"/>
        <v>55</v>
      </c>
      <c r="G58">
        <f t="shared" si="0"/>
        <v>110</v>
      </c>
      <c r="H58">
        <f t="shared" si="4"/>
        <v>18.411397671087027</v>
      </c>
      <c r="I58">
        <f t="shared" si="8"/>
        <v>4.1880147793973653E-20</v>
      </c>
      <c r="J58">
        <f t="shared" si="9"/>
        <v>2.714427051326733E-3</v>
      </c>
      <c r="K58">
        <v>2</v>
      </c>
      <c r="L58">
        <f t="shared" si="10"/>
        <v>-1.0039614876137668E-2</v>
      </c>
      <c r="M58">
        <f t="shared" si="11"/>
        <v>-1.3032600221196985E-20</v>
      </c>
      <c r="N58">
        <f t="shared" si="12"/>
        <v>8.0989902284667181E-17</v>
      </c>
    </row>
    <row r="59" spans="6:14" x14ac:dyDescent="0.3">
      <c r="F59">
        <f t="shared" si="7"/>
        <v>56</v>
      </c>
      <c r="G59">
        <f t="shared" si="0"/>
        <v>112</v>
      </c>
      <c r="H59">
        <f t="shared" si="4"/>
        <v>18.39131844133475</v>
      </c>
      <c r="I59">
        <f t="shared" si="8"/>
        <v>1.5814947351579682E-20</v>
      </c>
      <c r="J59">
        <f t="shared" si="9"/>
        <v>2.7144270513268952E-3</v>
      </c>
      <c r="K59">
        <v>2</v>
      </c>
      <c r="L59">
        <f t="shared" si="10"/>
        <v>-1.0006606114420879E-2</v>
      </c>
      <c r="M59">
        <f t="shared" si="11"/>
        <v>-4.9341242130278776E-21</v>
      </c>
      <c r="N59">
        <f t="shared" si="12"/>
        <v>-4.412702842016003E-17</v>
      </c>
    </row>
    <row r="60" spans="6:14" x14ac:dyDescent="0.3">
      <c r="F60">
        <f t="shared" si="7"/>
        <v>57</v>
      </c>
      <c r="G60">
        <f t="shared" si="0"/>
        <v>114</v>
      </c>
      <c r="H60">
        <f t="shared" si="4"/>
        <v>18.371305229105907</v>
      </c>
      <c r="I60">
        <f t="shared" si="8"/>
        <v>5.9466989255239269E-21</v>
      </c>
      <c r="J60">
        <f t="shared" si="9"/>
        <v>2.7144270513268067E-3</v>
      </c>
      <c r="K60">
        <v>2</v>
      </c>
      <c r="L60">
        <f t="shared" si="10"/>
        <v>-9.973705880607274E-3</v>
      </c>
      <c r="M60">
        <f t="shared" si="11"/>
        <v>-1.8600781646036519E-21</v>
      </c>
      <c r="N60">
        <f t="shared" si="12"/>
        <v>2.4069288229178198E-17</v>
      </c>
    </row>
    <row r="61" spans="6:14" x14ac:dyDescent="0.3">
      <c r="F61">
        <f t="shared" si="7"/>
        <v>58</v>
      </c>
      <c r="G61">
        <f t="shared" si="0"/>
        <v>116</v>
      </c>
      <c r="H61">
        <f t="shared" si="4"/>
        <v>18.351357817344692</v>
      </c>
      <c r="I61">
        <f t="shared" si="8"/>
        <v>2.2265425963166231E-21</v>
      </c>
      <c r="J61">
        <f t="shared" si="9"/>
        <v>2.7144270513268548E-3</v>
      </c>
      <c r="K61">
        <v>2</v>
      </c>
      <c r="L61">
        <f t="shared" si="10"/>
        <v>-9.9409138178730462E-3</v>
      </c>
      <c r="M61">
        <f t="shared" si="11"/>
        <v>-6.9822063110866162E-22</v>
      </c>
      <c r="N61">
        <f t="shared" si="12"/>
        <v>-1.2902005852577503E-17</v>
      </c>
    </row>
    <row r="62" spans="6:14" x14ac:dyDescent="0.3">
      <c r="F62">
        <f t="shared" si="7"/>
        <v>59</v>
      </c>
      <c r="G62">
        <f t="shared" si="0"/>
        <v>118</v>
      </c>
      <c r="H62">
        <f t="shared" si="4"/>
        <v>18.331475989708945</v>
      </c>
      <c r="I62">
        <f t="shared" si="8"/>
        <v>8.301013340992999E-22</v>
      </c>
      <c r="J62">
        <f t="shared" si="9"/>
        <v>2.7144270513268292E-3</v>
      </c>
      <c r="K62">
        <v>2</v>
      </c>
      <c r="L62">
        <f t="shared" si="10"/>
        <v>-9.90822957056787E-3</v>
      </c>
      <c r="M62">
        <f t="shared" si="11"/>
        <v>-2.6097131337741379E-22</v>
      </c>
      <c r="N62">
        <f t="shared" si="12"/>
        <v>6.613633252161577E-18</v>
      </c>
    </row>
    <row r="63" spans="6:14" x14ac:dyDescent="0.3">
      <c r="F63">
        <f t="shared" si="7"/>
        <v>60</v>
      </c>
      <c r="G63">
        <f t="shared" si="0"/>
        <v>120</v>
      </c>
      <c r="H63">
        <f t="shared" si="4"/>
        <v>18.311659530567809</v>
      </c>
      <c r="I63">
        <f t="shared" si="8"/>
        <v>3.0815870734447232E-22</v>
      </c>
      <c r="J63">
        <f t="shared" si="9"/>
        <v>2.7144270513268422E-3</v>
      </c>
      <c r="K63">
        <v>2</v>
      </c>
      <c r="L63">
        <f t="shared" si="10"/>
        <v>-9.8756527842105771E-3</v>
      </c>
      <c r="M63">
        <f t="shared" si="11"/>
        <v>-9.7124704688449109E-23</v>
      </c>
      <c r="N63">
        <f t="shared" si="12"/>
        <v>-3.3610267347050637E-18</v>
      </c>
    </row>
    <row r="64" spans="6:14" x14ac:dyDescent="0.3">
      <c r="F64">
        <f t="shared" si="7"/>
        <v>61</v>
      </c>
      <c r="G64">
        <f t="shared" si="0"/>
        <v>122</v>
      </c>
      <c r="H64">
        <f t="shared" si="4"/>
        <v>18.291908224999389</v>
      </c>
      <c r="I64">
        <f t="shared" si="8"/>
        <v>1.139092979675741E-22</v>
      </c>
      <c r="J64">
        <f t="shared" si="9"/>
        <v>2.7144270513268353E-3</v>
      </c>
      <c r="K64">
        <v>2</v>
      </c>
      <c r="L64">
        <f t="shared" si="10"/>
        <v>-9.843183105485577E-3</v>
      </c>
      <c r="M64">
        <f t="shared" si="11"/>
        <v>-3.5991647119981544E-23</v>
      </c>
      <c r="N64">
        <f t="shared" si="12"/>
        <v>2.0599841277224584E-18</v>
      </c>
    </row>
    <row r="65" spans="6:14" x14ac:dyDescent="0.3">
      <c r="F65">
        <f t="shared" si="7"/>
        <v>62</v>
      </c>
      <c r="G65">
        <f t="shared" si="0"/>
        <v>124</v>
      </c>
      <c r="H65">
        <f t="shared" si="4"/>
        <v>18.272221858788416</v>
      </c>
      <c r="I65">
        <f t="shared" si="8"/>
        <v>4.1926003727611012E-23</v>
      </c>
      <c r="J65">
        <f t="shared" si="9"/>
        <v>2.7144270513268396E-3</v>
      </c>
      <c r="K65">
        <v>2</v>
      </c>
      <c r="L65">
        <f t="shared" si="10"/>
        <v>-9.8108201822388677E-3</v>
      </c>
      <c r="M65">
        <f t="shared" si="11"/>
        <v>-1.3280273463347153E-23</v>
      </c>
      <c r="N65">
        <f t="shared" si="12"/>
        <v>-1.3010426069826053E-18</v>
      </c>
    </row>
    <row r="66" spans="6:14" x14ac:dyDescent="0.3">
      <c r="F66">
        <f t="shared" si="7"/>
        <v>63</v>
      </c>
      <c r="G66">
        <f t="shared" si="0"/>
        <v>126</v>
      </c>
      <c r="H66">
        <f t="shared" si="4"/>
        <v>18.25260021842394</v>
      </c>
      <c r="I66">
        <f t="shared" si="8"/>
        <v>1.5365456800916706E-23</v>
      </c>
      <c r="J66">
        <f t="shared" si="9"/>
        <v>2.714427051326837E-3</v>
      </c>
      <c r="K66">
        <v>2</v>
      </c>
      <c r="L66">
        <f t="shared" si="10"/>
        <v>-9.778563663474316E-3</v>
      </c>
      <c r="M66">
        <f t="shared" si="11"/>
        <v>-4.8791458765786967E-24</v>
      </c>
      <c r="N66">
        <f t="shared" si="12"/>
        <v>0</v>
      </c>
    </row>
    <row r="67" spans="6:14" x14ac:dyDescent="0.3">
      <c r="F67">
        <f t="shared" si="7"/>
        <v>64</v>
      </c>
      <c r="G67">
        <f t="shared" si="0"/>
        <v>128</v>
      </c>
      <c r="H67">
        <f t="shared" si="4"/>
        <v>18.233043091096992</v>
      </c>
      <c r="I67">
        <f t="shared" si="8"/>
        <v>5.607165047759313E-24</v>
      </c>
      <c r="J67">
        <f t="shared" si="9"/>
        <v>2.714427051326837E-3</v>
      </c>
      <c r="K67">
        <v>2</v>
      </c>
      <c r="L67">
        <f t="shared" si="10"/>
        <v>-9.7464131993497908E-3</v>
      </c>
      <c r="M67">
        <f t="shared" si="11"/>
        <v>-1.7848851252643448E-24</v>
      </c>
      <c r="N67">
        <f t="shared" si="12"/>
        <v>0</v>
      </c>
    </row>
    <row r="68" spans="6:14" x14ac:dyDescent="0.3">
      <c r="F68">
        <f t="shared" si="7"/>
        <v>65</v>
      </c>
      <c r="G68">
        <f t="shared" ref="G68:G131" si="13">F68*2</f>
        <v>130</v>
      </c>
      <c r="H68">
        <f t="shared" si="4"/>
        <v>18.213550264698291</v>
      </c>
      <c r="I68">
        <f t="shared" si="8"/>
        <v>2.0373947972306234E-24</v>
      </c>
      <c r="J68">
        <f t="shared" si="9"/>
        <v>2.714427051326837E-3</v>
      </c>
      <c r="K68">
        <v>2</v>
      </c>
      <c r="L68">
        <f t="shared" si="10"/>
        <v>-9.7143684411733992E-3</v>
      </c>
      <c r="M68">
        <f t="shared" si="11"/>
        <v>-6.5013658162456993E-25</v>
      </c>
      <c r="N68">
        <f t="shared" si="12"/>
        <v>0</v>
      </c>
    </row>
    <row r="69" spans="6:14" x14ac:dyDescent="0.3">
      <c r="F69">
        <f t="shared" si="7"/>
        <v>66</v>
      </c>
      <c r="G69">
        <f t="shared" si="13"/>
        <v>132</v>
      </c>
      <c r="H69">
        <f t="shared" ref="H69:H132" si="14">H68+L68*K69</f>
        <v>18.194121527815945</v>
      </c>
      <c r="I69">
        <f t="shared" si="8"/>
        <v>7.3712163398148351E-25</v>
      </c>
      <c r="J69">
        <f t="shared" si="9"/>
        <v>2.714427051326837E-3</v>
      </c>
      <c r="K69">
        <v>2</v>
      </c>
      <c r="L69">
        <f t="shared" si="10"/>
        <v>-9.6824290413996903E-3</v>
      </c>
      <c r="M69">
        <f t="shared" si="11"/>
        <v>-2.3578977876109384E-25</v>
      </c>
      <c r="N69">
        <f t="shared" si="12"/>
        <v>0</v>
      </c>
    </row>
    <row r="70" spans="6:14" x14ac:dyDescent="0.3">
      <c r="F70">
        <f t="shared" ref="F70:F133" si="15">F69+1</f>
        <v>67</v>
      </c>
      <c r="G70">
        <f t="shared" si="13"/>
        <v>134</v>
      </c>
      <c r="H70">
        <f t="shared" si="14"/>
        <v>18.174756669733146</v>
      </c>
      <c r="I70">
        <f t="shared" si="8"/>
        <v>2.6554207645929583E-25</v>
      </c>
      <c r="J70">
        <f t="shared" si="9"/>
        <v>2.714427051326837E-3</v>
      </c>
      <c r="K70">
        <v>2</v>
      </c>
      <c r="L70">
        <f t="shared" si="10"/>
        <v>-9.6505946536258966E-3</v>
      </c>
      <c r="M70">
        <f t="shared" si="11"/>
        <v>-8.5147038409966292E-26</v>
      </c>
      <c r="N70">
        <f t="shared" si="12"/>
        <v>0</v>
      </c>
    </row>
    <row r="71" spans="6:14" x14ac:dyDescent="0.3">
      <c r="F71">
        <f t="shared" si="15"/>
        <v>68</v>
      </c>
      <c r="G71">
        <f t="shared" si="13"/>
        <v>136</v>
      </c>
      <c r="H71">
        <f t="shared" si="14"/>
        <v>18.155455480425893</v>
      </c>
      <c r="I71">
        <f t="shared" si="8"/>
        <v>9.5247999639363247E-26</v>
      </c>
      <c r="J71">
        <f t="shared" si="9"/>
        <v>2.714427051326837E-3</v>
      </c>
      <c r="K71">
        <v>2</v>
      </c>
      <c r="L71">
        <f t="shared" si="10"/>
        <v>-9.6188649325881625E-3</v>
      </c>
      <c r="M71">
        <f t="shared" si="11"/>
        <v>-3.0615155574653174E-26</v>
      </c>
      <c r="N71">
        <f t="shared" si="12"/>
        <v>0</v>
      </c>
    </row>
    <row r="72" spans="6:14" x14ac:dyDescent="0.3">
      <c r="F72">
        <f t="shared" si="15"/>
        <v>69</v>
      </c>
      <c r="G72">
        <f t="shared" si="13"/>
        <v>138</v>
      </c>
      <c r="H72">
        <f t="shared" si="14"/>
        <v>18.136217750560718</v>
      </c>
      <c r="I72">
        <f t="shared" si="8"/>
        <v>3.4017688490056898E-26</v>
      </c>
      <c r="J72">
        <f t="shared" si="9"/>
        <v>2.714427051326837E-3</v>
      </c>
      <c r="K72">
        <v>2</v>
      </c>
      <c r="L72">
        <f t="shared" si="10"/>
        <v>-9.5872395341578247E-3</v>
      </c>
      <c r="M72">
        <f t="shared" si="11"/>
        <v>-1.0960336479721213E-26</v>
      </c>
      <c r="N72">
        <f t="shared" si="12"/>
        <v>0</v>
      </c>
    </row>
    <row r="73" spans="6:14" x14ac:dyDescent="0.3">
      <c r="F73">
        <f t="shared" si="15"/>
        <v>70</v>
      </c>
      <c r="G73">
        <f t="shared" si="13"/>
        <v>140</v>
      </c>
      <c r="H73">
        <f t="shared" si="14"/>
        <v>18.117043271492403</v>
      </c>
      <c r="I73">
        <f t="shared" si="8"/>
        <v>1.2097015530614472E-26</v>
      </c>
      <c r="J73">
        <f t="shared" si="9"/>
        <v>2.714427051326837E-3</v>
      </c>
      <c r="K73">
        <v>2</v>
      </c>
      <c r="L73">
        <f t="shared" si="10"/>
        <v>-9.5557181153376452E-3</v>
      </c>
      <c r="M73">
        <f t="shared" si="11"/>
        <v>-3.9068786867186686E-27</v>
      </c>
      <c r="N73">
        <f t="shared" si="12"/>
        <v>0</v>
      </c>
    </row>
    <row r="74" spans="6:14" x14ac:dyDescent="0.3">
      <c r="F74">
        <f t="shared" si="15"/>
        <v>71</v>
      </c>
      <c r="G74">
        <f t="shared" si="13"/>
        <v>142</v>
      </c>
      <c r="H74">
        <f t="shared" si="14"/>
        <v>18.097931835261726</v>
      </c>
      <c r="I74">
        <f t="shared" si="8"/>
        <v>4.2832581571771344E-27</v>
      </c>
      <c r="J74">
        <f t="shared" si="9"/>
        <v>2.714427051326837E-3</v>
      </c>
      <c r="K74">
        <v>2</v>
      </c>
      <c r="L74">
        <f t="shared" si="10"/>
        <v>-9.5243003342581154E-3</v>
      </c>
      <c r="M74">
        <f t="shared" si="11"/>
        <v>-1.3866048240914721E-27</v>
      </c>
      <c r="N74">
        <f t="shared" si="12"/>
        <v>0</v>
      </c>
    </row>
    <row r="75" spans="6:14" x14ac:dyDescent="0.3">
      <c r="F75">
        <f t="shared" si="15"/>
        <v>72</v>
      </c>
      <c r="G75">
        <f t="shared" si="13"/>
        <v>144</v>
      </c>
      <c r="H75">
        <f t="shared" si="14"/>
        <v>18.07888323459321</v>
      </c>
      <c r="I75">
        <f t="shared" si="8"/>
        <v>1.5100485089941901E-27</v>
      </c>
      <c r="J75">
        <f t="shared" si="9"/>
        <v>2.714427051326837E-3</v>
      </c>
      <c r="K75">
        <v>2</v>
      </c>
      <c r="L75">
        <f t="shared" si="10"/>
        <v>-9.4929858501737584E-3</v>
      </c>
      <c r="M75">
        <f t="shared" si="11"/>
        <v>-4.8999352104478684E-28</v>
      </c>
      <c r="N75">
        <f t="shared" si="12"/>
        <v>0</v>
      </c>
    </row>
    <row r="76" spans="6:14" x14ac:dyDescent="0.3">
      <c r="F76">
        <f t="shared" si="15"/>
        <v>73</v>
      </c>
      <c r="G76">
        <f t="shared" si="13"/>
        <v>146</v>
      </c>
      <c r="H76">
        <f t="shared" si="14"/>
        <v>18.059897262892864</v>
      </c>
      <c r="I76">
        <f t="shared" si="8"/>
        <v>5.3006146690461645E-28</v>
      </c>
      <c r="J76">
        <f t="shared" si="9"/>
        <v>2.714427051326837E-3</v>
      </c>
      <c r="K76">
        <v>2</v>
      </c>
      <c r="L76">
        <f t="shared" si="10"/>
        <v>-9.4617743234593956E-3</v>
      </c>
      <c r="M76">
        <f t="shared" si="11"/>
        <v>-1.7240145063474232E-28</v>
      </c>
      <c r="N76">
        <f t="shared" si="12"/>
        <v>0</v>
      </c>
    </row>
    <row r="77" spans="6:14" x14ac:dyDescent="0.3">
      <c r="F77">
        <f t="shared" si="15"/>
        <v>74</v>
      </c>
      <c r="G77">
        <f t="shared" si="13"/>
        <v>148</v>
      </c>
      <c r="H77">
        <f t="shared" si="14"/>
        <v>18.040973714245947</v>
      </c>
      <c r="I77">
        <f t="shared" si="8"/>
        <v>1.8525856563513181E-28</v>
      </c>
      <c r="J77">
        <f t="shared" si="9"/>
        <v>2.714427051326837E-3</v>
      </c>
      <c r="K77">
        <v>2</v>
      </c>
      <c r="L77">
        <f t="shared" si="10"/>
        <v>-9.4306654156065001E-3</v>
      </c>
      <c r="M77">
        <f t="shared" si="11"/>
        <v>-6.0395214452039739E-29</v>
      </c>
      <c r="N77">
        <f t="shared" si="12"/>
        <v>0</v>
      </c>
    </row>
    <row r="78" spans="6:14" x14ac:dyDescent="0.3">
      <c r="F78">
        <f t="shared" si="15"/>
        <v>75</v>
      </c>
      <c r="G78">
        <f t="shared" si="13"/>
        <v>150</v>
      </c>
      <c r="H78">
        <f t="shared" si="14"/>
        <v>18.022112383414733</v>
      </c>
      <c r="I78">
        <f t="shared" si="8"/>
        <v>6.4468136731052332E-29</v>
      </c>
      <c r="J78">
        <f t="shared" si="9"/>
        <v>2.714427051326837E-3</v>
      </c>
      <c r="K78">
        <v>2</v>
      </c>
      <c r="L78">
        <f t="shared" si="10"/>
        <v>-9.3996587892194953E-3</v>
      </c>
      <c r="M78">
        <f t="shared" si="11"/>
        <v>-2.1065571634478332E-29</v>
      </c>
      <c r="N78">
        <f t="shared" si="12"/>
        <v>0</v>
      </c>
    </row>
    <row r="79" spans="6:14" x14ac:dyDescent="0.3">
      <c r="F79">
        <f t="shared" si="15"/>
        <v>76</v>
      </c>
      <c r="G79">
        <f t="shared" si="13"/>
        <v>152</v>
      </c>
      <c r="H79">
        <f t="shared" si="14"/>
        <v>18.003313065836295</v>
      </c>
      <c r="I79">
        <f t="shared" si="8"/>
        <v>2.2336993462095667E-29</v>
      </c>
      <c r="J79">
        <f t="shared" si="9"/>
        <v>2.714427051326837E-3</v>
      </c>
      <c r="K79">
        <v>2</v>
      </c>
      <c r="L79">
        <f t="shared" si="10"/>
        <v>-9.3687541080121357E-3</v>
      </c>
      <c r="M79">
        <f t="shared" si="11"/>
        <v>-7.3156200689377214E-30</v>
      </c>
      <c r="N79">
        <f t="shared" si="12"/>
        <v>0</v>
      </c>
    </row>
    <row r="80" spans="6:14" x14ac:dyDescent="0.3">
      <c r="F80">
        <f t="shared" si="15"/>
        <v>77</v>
      </c>
      <c r="G80">
        <f t="shared" si="13"/>
        <v>154</v>
      </c>
      <c r="H80">
        <f t="shared" si="14"/>
        <v>17.984575557620271</v>
      </c>
      <c r="I80">
        <f t="shared" si="8"/>
        <v>7.7057533242202246E-30</v>
      </c>
      <c r="J80">
        <f t="shared" si="9"/>
        <v>2.714427051326837E-3</v>
      </c>
      <c r="K80">
        <v>2</v>
      </c>
      <c r="L80">
        <f t="shared" si="10"/>
        <v>-9.3379510368038123E-3</v>
      </c>
      <c r="M80">
        <f t="shared" si="11"/>
        <v>-2.5294975475070824E-30</v>
      </c>
      <c r="N80">
        <f t="shared" si="12"/>
        <v>0</v>
      </c>
    </row>
    <row r="81" spans="6:14" x14ac:dyDescent="0.3">
      <c r="F81">
        <f t="shared" si="15"/>
        <v>78</v>
      </c>
      <c r="G81">
        <f t="shared" si="13"/>
        <v>156</v>
      </c>
      <c r="H81">
        <f t="shared" si="14"/>
        <v>17.965899655546664</v>
      </c>
      <c r="I81">
        <f t="shared" si="8"/>
        <v>2.6467582292060598E-30</v>
      </c>
      <c r="J81">
        <f t="shared" si="9"/>
        <v>2.714427051326837E-3</v>
      </c>
      <c r="K81">
        <v>2</v>
      </c>
      <c r="L81">
        <f t="shared" si="10"/>
        <v>-9.3072492415159479E-3</v>
      </c>
      <c r="M81">
        <f t="shared" si="11"/>
        <v>-8.7080447127347674E-31</v>
      </c>
      <c r="N81">
        <f t="shared" si="12"/>
        <v>0</v>
      </c>
    </row>
    <row r="82" spans="6:14" x14ac:dyDescent="0.3">
      <c r="F82">
        <f t="shared" si="15"/>
        <v>79</v>
      </c>
      <c r="G82">
        <f t="shared" si="13"/>
        <v>158</v>
      </c>
      <c r="H82">
        <f t="shared" si="14"/>
        <v>17.947285157063632</v>
      </c>
      <c r="I82">
        <f t="shared" si="8"/>
        <v>9.0514928665910634E-31</v>
      </c>
      <c r="J82">
        <f t="shared" si="9"/>
        <v>2.714427051326837E-3</v>
      </c>
      <c r="K82">
        <v>2</v>
      </c>
      <c r="L82">
        <f t="shared" si="10"/>
        <v>-9.2766483891683713E-3</v>
      </c>
      <c r="M82">
        <f t="shared" si="11"/>
        <v>-2.9847525771982682E-31</v>
      </c>
      <c r="N82">
        <f t="shared" si="12"/>
        <v>0</v>
      </c>
    </row>
    <row r="83" spans="6:14" x14ac:dyDescent="0.3">
      <c r="F83">
        <f t="shared" si="15"/>
        <v>80</v>
      </c>
      <c r="G83">
        <f t="shared" si="13"/>
        <v>160</v>
      </c>
      <c r="H83">
        <f t="shared" si="14"/>
        <v>17.928731860285296</v>
      </c>
      <c r="I83">
        <f t="shared" si="8"/>
        <v>3.0819877121945271E-31</v>
      </c>
      <c r="J83">
        <f t="shared" si="9"/>
        <v>2.714427051326837E-3</v>
      </c>
      <c r="K83">
        <v>2</v>
      </c>
      <c r="L83">
        <f t="shared" si="10"/>
        <v>-9.2461481478756918E-3</v>
      </c>
      <c r="M83">
        <f t="shared" si="11"/>
        <v>-1.0185804542006731E-31</v>
      </c>
      <c r="N83">
        <f t="shared" si="12"/>
        <v>0</v>
      </c>
    </row>
    <row r="84" spans="6:14" x14ac:dyDescent="0.3">
      <c r="F84">
        <f t="shared" si="15"/>
        <v>81</v>
      </c>
      <c r="G84">
        <f t="shared" si="13"/>
        <v>162</v>
      </c>
      <c r="H84">
        <f t="shared" si="14"/>
        <v>17.910239563989546</v>
      </c>
      <c r="I84">
        <f t="shared" si="8"/>
        <v>1.0448268037931808E-31</v>
      </c>
      <c r="J84">
        <f t="shared" si="9"/>
        <v>2.714427051326837E-3</v>
      </c>
      <c r="K84">
        <v>2</v>
      </c>
      <c r="L84">
        <f t="shared" si="10"/>
        <v>-9.2157481868437151E-3</v>
      </c>
      <c r="M84">
        <f t="shared" si="11"/>
        <v>-3.4608252004425153E-32</v>
      </c>
      <c r="N84">
        <f t="shared" si="12"/>
        <v>0</v>
      </c>
    </row>
    <row r="85" spans="6:14" x14ac:dyDescent="0.3">
      <c r="F85">
        <f t="shared" si="15"/>
        <v>82</v>
      </c>
      <c r="G85">
        <f t="shared" si="13"/>
        <v>164</v>
      </c>
      <c r="H85">
        <f t="shared" si="14"/>
        <v>17.891808067615859</v>
      </c>
      <c r="I85">
        <f t="shared" si="8"/>
        <v>3.5266176370467778E-32</v>
      </c>
      <c r="J85">
        <f t="shared" si="9"/>
        <v>2.714427051326837E-3</v>
      </c>
      <c r="K85">
        <v>2</v>
      </c>
      <c r="L85">
        <f t="shared" si="10"/>
        <v>-9.1854481763658496E-3</v>
      </c>
      <c r="M85">
        <f t="shared" si="11"/>
        <v>-1.1707369101029572E-32</v>
      </c>
      <c r="N85">
        <f t="shared" si="12"/>
        <v>0</v>
      </c>
    </row>
    <row r="86" spans="6:14" x14ac:dyDescent="0.3">
      <c r="F86">
        <f t="shared" si="15"/>
        <v>83</v>
      </c>
      <c r="G86">
        <f t="shared" si="13"/>
        <v>166</v>
      </c>
      <c r="H86">
        <f t="shared" si="14"/>
        <v>17.873437171263127</v>
      </c>
      <c r="I86">
        <f t="shared" si="8"/>
        <v>1.1851438168408634E-32</v>
      </c>
      <c r="J86">
        <f t="shared" si="9"/>
        <v>2.714427051326837E-3</v>
      </c>
      <c r="K86">
        <v>2</v>
      </c>
      <c r="L86">
        <f t="shared" si="10"/>
        <v>-9.1552477878195215E-3</v>
      </c>
      <c r="M86">
        <f t="shared" si="11"/>
        <v>-3.9430497881914923E-33</v>
      </c>
      <c r="N86">
        <f t="shared" si="12"/>
        <v>0</v>
      </c>
    </row>
    <row r="87" spans="6:14" x14ac:dyDescent="0.3">
      <c r="F87">
        <f t="shared" si="15"/>
        <v>84</v>
      </c>
      <c r="G87">
        <f t="shared" si="13"/>
        <v>168</v>
      </c>
      <c r="H87">
        <f t="shared" si="14"/>
        <v>17.855126675687487</v>
      </c>
      <c r="I87">
        <f t="shared" si="8"/>
        <v>3.9653385920256495E-33</v>
      </c>
      <c r="J87">
        <f t="shared" si="9"/>
        <v>2.714427051326837E-3</v>
      </c>
      <c r="K87">
        <v>2</v>
      </c>
      <c r="L87">
        <f t="shared" si="10"/>
        <v>-9.1251466936626228E-3</v>
      </c>
      <c r="M87">
        <f t="shared" si="11"/>
        <v>-1.3221979743534759E-33</v>
      </c>
      <c r="N87">
        <f t="shared" si="12"/>
        <v>0</v>
      </c>
    </row>
    <row r="88" spans="6:14" x14ac:dyDescent="0.3">
      <c r="F88">
        <f t="shared" si="15"/>
        <v>85</v>
      </c>
      <c r="G88">
        <f t="shared" si="13"/>
        <v>170</v>
      </c>
      <c r="H88">
        <f t="shared" si="14"/>
        <v>17.836876382300161</v>
      </c>
      <c r="I88">
        <f t="shared" si="8"/>
        <v>1.3209426433186976E-33</v>
      </c>
      <c r="J88">
        <f t="shared" si="9"/>
        <v>2.714427051326837E-3</v>
      </c>
      <c r="K88">
        <v>2</v>
      </c>
      <c r="L88">
        <f t="shared" si="10"/>
        <v>-9.0951445674299653E-3</v>
      </c>
      <c r="M88">
        <f t="shared" si="11"/>
        <v>-4.4141791098437051E-34</v>
      </c>
      <c r="N88">
        <f t="shared" si="12"/>
        <v>0</v>
      </c>
    </row>
    <row r="89" spans="6:14" x14ac:dyDescent="0.3">
      <c r="F89">
        <f t="shared" si="15"/>
        <v>86</v>
      </c>
      <c r="G89">
        <f t="shared" si="13"/>
        <v>172</v>
      </c>
      <c r="H89">
        <f t="shared" si="14"/>
        <v>17.818686093165301</v>
      </c>
      <c r="I89">
        <f t="shared" si="8"/>
        <v>4.3810682134995664E-34</v>
      </c>
      <c r="J89">
        <f t="shared" si="9"/>
        <v>2.714427051326837E-3</v>
      </c>
      <c r="K89">
        <v>2</v>
      </c>
      <c r="L89">
        <f t="shared" si="10"/>
        <v>-9.0652410837297175E-3</v>
      </c>
      <c r="M89">
        <f t="shared" si="11"/>
        <v>-1.4672043319626012E-34</v>
      </c>
      <c r="N89">
        <f t="shared" si="12"/>
        <v>0</v>
      </c>
    </row>
    <row r="90" spans="6:14" x14ac:dyDescent="0.3">
      <c r="F90">
        <f t="shared" si="15"/>
        <v>87</v>
      </c>
      <c r="G90">
        <f t="shared" si="13"/>
        <v>174</v>
      </c>
      <c r="H90">
        <f t="shared" si="14"/>
        <v>17.80055561099784</v>
      </c>
      <c r="I90">
        <f t="shared" si="8"/>
        <v>1.4466595495743639E-34</v>
      </c>
      <c r="J90">
        <f t="shared" si="9"/>
        <v>2.714427051326837E-3</v>
      </c>
      <c r="K90">
        <v>2</v>
      </c>
      <c r="L90">
        <f t="shared" si="10"/>
        <v>-9.0354359182398935E-3</v>
      </c>
      <c r="M90">
        <f t="shared" si="11"/>
        <v>-4.8553033916442662E-35</v>
      </c>
      <c r="N90">
        <f t="shared" si="12"/>
        <v>0</v>
      </c>
    </row>
    <row r="91" spans="6:14" x14ac:dyDescent="0.3">
      <c r="F91">
        <f t="shared" si="15"/>
        <v>88</v>
      </c>
      <c r="G91">
        <f t="shared" si="13"/>
        <v>176</v>
      </c>
      <c r="H91">
        <f t="shared" si="14"/>
        <v>17.782484739161362</v>
      </c>
      <c r="I91">
        <f t="shared" si="8"/>
        <v>4.7559887124551067E-35</v>
      </c>
      <c r="J91">
        <f t="shared" si="9"/>
        <v>2.714427051326837E-3</v>
      </c>
      <c r="K91">
        <v>2</v>
      </c>
      <c r="L91">
        <f t="shared" si="10"/>
        <v>-9.0057287477048314E-3</v>
      </c>
      <c r="M91">
        <f t="shared" si="11"/>
        <v>-1.5996508173212117E-35</v>
      </c>
      <c r="N91">
        <f t="shared" si="12"/>
        <v>0</v>
      </c>
    </row>
    <row r="92" spans="6:14" x14ac:dyDescent="0.3">
      <c r="F92">
        <f t="shared" si="15"/>
        <v>89</v>
      </c>
      <c r="G92">
        <f t="shared" si="13"/>
        <v>178</v>
      </c>
      <c r="H92">
        <f t="shared" si="14"/>
        <v>17.764473281665953</v>
      </c>
      <c r="I92">
        <f t="shared" si="8"/>
        <v>1.5566870778126833E-35</v>
      </c>
      <c r="J92">
        <f t="shared" si="9"/>
        <v>2.714427051326837E-3</v>
      </c>
      <c r="K92">
        <v>2</v>
      </c>
      <c r="L92">
        <f t="shared" si="10"/>
        <v>-8.9761192499316789E-3</v>
      </c>
      <c r="M92">
        <f t="shared" si="11"/>
        <v>-5.2470472120894792E-36</v>
      </c>
      <c r="N92">
        <f t="shared" si="12"/>
        <v>0</v>
      </c>
    </row>
    <row r="93" spans="6:14" x14ac:dyDescent="0.3">
      <c r="F93">
        <f t="shared" si="15"/>
        <v>90</v>
      </c>
      <c r="G93">
        <f t="shared" si="13"/>
        <v>180</v>
      </c>
      <c r="H93">
        <f t="shared" si="14"/>
        <v>17.746521043166091</v>
      </c>
      <c r="I93">
        <f t="shared" si="8"/>
        <v>5.0727763539478746E-36</v>
      </c>
      <c r="J93">
        <f t="shared" si="9"/>
        <v>2.714427051326837E-3</v>
      </c>
      <c r="K93">
        <v>2</v>
      </c>
      <c r="L93">
        <f t="shared" si="10"/>
        <v>-8.9466071037869101E-3</v>
      </c>
      <c r="M93">
        <f t="shared" si="11"/>
        <v>-1.7134980411160276E-36</v>
      </c>
      <c r="N93">
        <f t="shared" si="12"/>
        <v>0</v>
      </c>
    </row>
    <row r="94" spans="6:14" x14ac:dyDescent="0.3">
      <c r="F94">
        <f t="shared" si="15"/>
        <v>91</v>
      </c>
      <c r="G94">
        <f t="shared" si="13"/>
        <v>182</v>
      </c>
      <c r="H94">
        <f t="shared" si="14"/>
        <v>17.728627828958516</v>
      </c>
      <c r="I94">
        <f t="shared" si="8"/>
        <v>1.6457802717158194E-36</v>
      </c>
      <c r="J94">
        <f t="shared" si="9"/>
        <v>2.714427051326837E-3</v>
      </c>
      <c r="K94">
        <v>2</v>
      </c>
      <c r="L94">
        <f t="shared" si="10"/>
        <v>-8.9171919891928384E-3</v>
      </c>
      <c r="M94">
        <f t="shared" si="11"/>
        <v>-5.5709466767133908E-37</v>
      </c>
      <c r="N94">
        <f t="shared" si="12"/>
        <v>0</v>
      </c>
    </row>
    <row r="95" spans="6:14" x14ac:dyDescent="0.3">
      <c r="F95">
        <f t="shared" si="15"/>
        <v>92</v>
      </c>
      <c r="G95">
        <f t="shared" si="13"/>
        <v>184</v>
      </c>
      <c r="H95">
        <f t="shared" si="14"/>
        <v>17.71079344498013</v>
      </c>
      <c r="I95">
        <f t="shared" si="8"/>
        <v>5.3159093637314125E-37</v>
      </c>
      <c r="J95">
        <f t="shared" si="9"/>
        <v>2.714427051326837E-3</v>
      </c>
      <c r="K95">
        <v>2</v>
      </c>
      <c r="L95">
        <f t="shared" si="10"/>
        <v>-8.8878735871241437E-3</v>
      </c>
      <c r="M95">
        <f t="shared" si="11"/>
        <v>-1.8032212459247285E-37</v>
      </c>
      <c r="N95">
        <f t="shared" si="12"/>
        <v>0</v>
      </c>
    </row>
    <row r="96" spans="6:14" x14ac:dyDescent="0.3">
      <c r="F96">
        <f t="shared" si="15"/>
        <v>93</v>
      </c>
      <c r="G96">
        <f t="shared" si="13"/>
        <v>186</v>
      </c>
      <c r="H96">
        <f t="shared" si="14"/>
        <v>17.693017697805882</v>
      </c>
      <c r="I96">
        <f t="shared" si="8"/>
        <v>1.7094668718819556E-37</v>
      </c>
      <c r="J96">
        <f t="shared" si="9"/>
        <v>2.714427051326837E-3</v>
      </c>
      <c r="K96">
        <v>2</v>
      </c>
      <c r="L96">
        <f t="shared" si="10"/>
        <v>-8.8586515796044204E-3</v>
      </c>
      <c r="M96">
        <f t="shared" si="11"/>
        <v>-5.8108747978239724E-38</v>
      </c>
      <c r="N96">
        <f t="shared" si="12"/>
        <v>0</v>
      </c>
    </row>
    <row r="97" spans="6:14" x14ac:dyDescent="0.3">
      <c r="F97">
        <f t="shared" si="15"/>
        <v>94</v>
      </c>
      <c r="G97">
        <f t="shared" si="13"/>
        <v>188</v>
      </c>
      <c r="H97">
        <f t="shared" si="14"/>
        <v>17.675300394646673</v>
      </c>
      <c r="I97">
        <f t="shared" si="8"/>
        <v>5.4729191231716109E-38</v>
      </c>
      <c r="J97">
        <f t="shared" si="9"/>
        <v>2.714427051326837E-3</v>
      </c>
      <c r="K97">
        <v>2</v>
      </c>
      <c r="L97">
        <f t="shared" si="10"/>
        <v>-8.8295256497027113E-3</v>
      </c>
      <c r="M97">
        <f t="shared" si="11"/>
        <v>-1.8642508937017476E-38</v>
      </c>
      <c r="N97">
        <f t="shared" si="12"/>
        <v>0</v>
      </c>
    </row>
    <row r="98" spans="6:14" x14ac:dyDescent="0.3">
      <c r="F98">
        <f t="shared" si="15"/>
        <v>95</v>
      </c>
      <c r="G98">
        <f t="shared" si="13"/>
        <v>190</v>
      </c>
      <c r="H98">
        <f t="shared" si="14"/>
        <v>17.657641343347269</v>
      </c>
      <c r="I98">
        <f t="shared" si="8"/>
        <v>1.7444173357681156E-38</v>
      </c>
      <c r="J98">
        <f t="shared" si="9"/>
        <v>2.714427051326837E-3</v>
      </c>
      <c r="K98">
        <v>2</v>
      </c>
      <c r="L98">
        <f t="shared" si="10"/>
        <v>-8.8004954815300938E-3</v>
      </c>
      <c r="M98">
        <f t="shared" si="11"/>
        <v>-5.9543639896932076E-39</v>
      </c>
      <c r="N98">
        <f t="shared" si="12"/>
        <v>0</v>
      </c>
    </row>
    <row r="99" spans="6:14" x14ac:dyDescent="0.3">
      <c r="F99">
        <f t="shared" si="15"/>
        <v>96</v>
      </c>
      <c r="G99">
        <f t="shared" si="13"/>
        <v>192</v>
      </c>
      <c r="H99">
        <f t="shared" si="14"/>
        <v>17.640040352384208</v>
      </c>
      <c r="I99">
        <f t="shared" si="8"/>
        <v>5.5354453782947411E-39</v>
      </c>
      <c r="J99">
        <f t="shared" si="9"/>
        <v>2.714427051326837E-3</v>
      </c>
      <c r="K99">
        <v>2</v>
      </c>
      <c r="L99">
        <f t="shared" si="10"/>
        <v>-8.7715607602362241E-3</v>
      </c>
      <c r="M99">
        <f t="shared" si="11"/>
        <v>-1.8933565329229873E-39</v>
      </c>
      <c r="N99">
        <f t="shared" si="12"/>
        <v>0</v>
      </c>
    </row>
    <row r="100" spans="6:14" x14ac:dyDescent="0.3">
      <c r="F100">
        <f t="shared" si="15"/>
        <v>97</v>
      </c>
      <c r="G100">
        <f t="shared" si="13"/>
        <v>194</v>
      </c>
      <c r="H100">
        <f t="shared" si="14"/>
        <v>17.622497230863736</v>
      </c>
      <c r="I100">
        <f t="shared" si="8"/>
        <v>1.7487323124487665E-39</v>
      </c>
      <c r="J100">
        <f t="shared" si="9"/>
        <v>2.714427051326837E-3</v>
      </c>
      <c r="K100">
        <v>2</v>
      </c>
      <c r="L100">
        <f t="shared" si="10"/>
        <v>-8.7427211720059548E-3</v>
      </c>
      <c r="M100">
        <f t="shared" si="11"/>
        <v>-5.9936757145673621E-40</v>
      </c>
      <c r="N100">
        <f t="shared" si="12"/>
        <v>0</v>
      </c>
    </row>
    <row r="101" spans="6:14" x14ac:dyDescent="0.3">
      <c r="F101">
        <f t="shared" si="15"/>
        <v>98</v>
      </c>
      <c r="G101">
        <f t="shared" si="13"/>
        <v>196</v>
      </c>
      <c r="H101">
        <f t="shared" si="14"/>
        <v>17.605011788519725</v>
      </c>
      <c r="I101">
        <f t="shared" si="8"/>
        <v>5.499971695352941E-40</v>
      </c>
      <c r="J101">
        <f t="shared" si="9"/>
        <v>2.714427051326837E-3</v>
      </c>
      <c r="K101">
        <v>2</v>
      </c>
      <c r="L101">
        <f t="shared" si="10"/>
        <v>-8.7139764040559137E-3</v>
      </c>
      <c r="M101">
        <f t="shared" si="11"/>
        <v>-1.8889292767999783E-40</v>
      </c>
      <c r="N101">
        <f t="shared" si="12"/>
        <v>0</v>
      </c>
    </row>
    <row r="102" spans="6:14" x14ac:dyDescent="0.3">
      <c r="F102">
        <f t="shared" si="15"/>
        <v>99</v>
      </c>
      <c r="G102">
        <f t="shared" si="13"/>
        <v>198</v>
      </c>
      <c r="H102">
        <f t="shared" si="14"/>
        <v>17.587583835711612</v>
      </c>
      <c r="I102">
        <f t="shared" si="8"/>
        <v>1.7221131417529844E-40</v>
      </c>
      <c r="J102">
        <f t="shared" si="9"/>
        <v>2.714427051326837E-3</v>
      </c>
      <c r="K102">
        <v>2</v>
      </c>
      <c r="L102">
        <f t="shared" si="10"/>
        <v>-8.6853261446311007E-3</v>
      </c>
      <c r="M102">
        <f t="shared" si="11"/>
        <v>-5.926490021098334E-41</v>
      </c>
      <c r="N102">
        <f t="shared" si="12"/>
        <v>0</v>
      </c>
    </row>
    <row r="103" spans="6:14" x14ac:dyDescent="0.3">
      <c r="F103">
        <f t="shared" si="15"/>
        <v>100</v>
      </c>
      <c r="G103">
        <f t="shared" si="13"/>
        <v>200</v>
      </c>
      <c r="H103">
        <f t="shared" si="14"/>
        <v>17.57021318342235</v>
      </c>
      <c r="I103">
        <f t="shared" si="8"/>
        <v>5.3681513753331764E-41</v>
      </c>
      <c r="J103">
        <f t="shared" si="9"/>
        <v>2.714427051326837E-3</v>
      </c>
      <c r="K103">
        <v>2</v>
      </c>
      <c r="L103">
        <f t="shared" si="10"/>
        <v>-8.6567700830015391E-3</v>
      </c>
      <c r="M103">
        <f t="shared" si="11"/>
        <v>-1.8511286179572601E-41</v>
      </c>
      <c r="N103">
        <f t="shared" si="12"/>
        <v>0</v>
      </c>
    </row>
    <row r="104" spans="6:14" x14ac:dyDescent="0.3">
      <c r="F104">
        <f t="shared" si="15"/>
        <v>101</v>
      </c>
      <c r="G104">
        <f t="shared" si="13"/>
        <v>202</v>
      </c>
      <c r="H104">
        <f t="shared" si="14"/>
        <v>17.552899643256346</v>
      </c>
      <c r="I104">
        <f t="shared" si="8"/>
        <v>1.6658941394186561E-41</v>
      </c>
      <c r="J104">
        <f t="shared" si="9"/>
        <v>2.714427051326837E-3</v>
      </c>
      <c r="K104">
        <v>2</v>
      </c>
      <c r="L104">
        <f t="shared" si="10"/>
        <v>-8.6283079094588728E-3</v>
      </c>
      <c r="M104">
        <f t="shared" si="11"/>
        <v>-5.7561297019193651E-42</v>
      </c>
      <c r="N104">
        <f t="shared" si="12"/>
        <v>0</v>
      </c>
    </row>
    <row r="105" spans="6:14" x14ac:dyDescent="0.3">
      <c r="F105">
        <f t="shared" si="15"/>
        <v>102</v>
      </c>
      <c r="G105">
        <f t="shared" si="13"/>
        <v>204</v>
      </c>
      <c r="H105">
        <f t="shared" si="14"/>
        <v>17.535643027437427</v>
      </c>
      <c r="I105">
        <f t="shared" si="8"/>
        <v>5.1466819903478307E-42</v>
      </c>
      <c r="J105">
        <f t="shared" si="9"/>
        <v>2.714427051326837E-3</v>
      </c>
      <c r="K105">
        <v>2</v>
      </c>
      <c r="L105">
        <f t="shared" si="10"/>
        <v>-8.5999393153130248E-3</v>
      </c>
      <c r="M105">
        <f t="shared" si="11"/>
        <v>-1.7818749983302568E-42</v>
      </c>
      <c r="N105">
        <f t="shared" si="12"/>
        <v>0</v>
      </c>
    </row>
    <row r="106" spans="6:14" x14ac:dyDescent="0.3">
      <c r="F106">
        <f t="shared" si="15"/>
        <v>103</v>
      </c>
      <c r="G106">
        <f t="shared" si="13"/>
        <v>206</v>
      </c>
      <c r="H106">
        <f t="shared" si="14"/>
        <v>17.518443148806799</v>
      </c>
      <c r="I106">
        <f t="shared" si="8"/>
        <v>1.582931993687317E-42</v>
      </c>
      <c r="J106">
        <f t="shared" si="9"/>
        <v>2.714427051326837E-3</v>
      </c>
      <c r="K106">
        <v>2</v>
      </c>
      <c r="L106">
        <f t="shared" si="10"/>
        <v>-8.5716639928888495E-3</v>
      </c>
      <c r="M106">
        <f t="shared" si="11"/>
        <v>-5.4912892238054843E-43</v>
      </c>
      <c r="N106">
        <f t="shared" si="12"/>
        <v>0</v>
      </c>
    </row>
    <row r="107" spans="6:14" x14ac:dyDescent="0.3">
      <c r="F107">
        <f t="shared" si="15"/>
        <v>104</v>
      </c>
      <c r="G107">
        <f t="shared" si="13"/>
        <v>208</v>
      </c>
      <c r="H107">
        <f t="shared" si="14"/>
        <v>17.501299820821021</v>
      </c>
      <c r="I107">
        <f t="shared" si="8"/>
        <v>4.8467414892622014E-43</v>
      </c>
      <c r="J107">
        <f t="shared" si="9"/>
        <v>2.714427051326837E-3</v>
      </c>
      <c r="K107">
        <v>2</v>
      </c>
      <c r="L107">
        <f t="shared" si="10"/>
        <v>-8.5434816355227806E-3</v>
      </c>
      <c r="M107">
        <f t="shared" si="11"/>
        <v>-1.6846882423337288E-43</v>
      </c>
      <c r="N107">
        <f t="shared" si="12"/>
        <v>0</v>
      </c>
    </row>
    <row r="108" spans="6:14" x14ac:dyDescent="0.3">
      <c r="F108">
        <f t="shared" si="15"/>
        <v>105</v>
      </c>
      <c r="G108">
        <f t="shared" si="13"/>
        <v>210</v>
      </c>
      <c r="H108">
        <f t="shared" si="14"/>
        <v>17.484212857549977</v>
      </c>
      <c r="I108">
        <f t="shared" si="8"/>
        <v>1.4773650045947437E-43</v>
      </c>
      <c r="J108">
        <f t="shared" si="9"/>
        <v>2.714427051326837E-3</v>
      </c>
      <c r="K108">
        <v>2</v>
      </c>
      <c r="L108">
        <f t="shared" si="10"/>
        <v>-8.5153919375595324E-3</v>
      </c>
      <c r="M108">
        <f t="shared" si="11"/>
        <v>-5.1452990475220497E-44</v>
      </c>
      <c r="N108">
        <f t="shared" si="12"/>
        <v>0</v>
      </c>
    </row>
    <row r="109" spans="6:14" x14ac:dyDescent="0.3">
      <c r="F109">
        <f t="shared" si="15"/>
        <v>106</v>
      </c>
      <c r="G109">
        <f t="shared" si="13"/>
        <v>212</v>
      </c>
      <c r="H109">
        <f t="shared" si="14"/>
        <v>17.467182073674859</v>
      </c>
      <c r="I109">
        <f t="shared" si="8"/>
        <v>4.483051950903338E-44</v>
      </c>
      <c r="J109">
        <f t="shared" si="9"/>
        <v>2.714427051326837E-3</v>
      </c>
      <c r="K109">
        <v>2</v>
      </c>
      <c r="L109">
        <f t="shared" si="10"/>
        <v>-8.4873945943487513E-3</v>
      </c>
      <c r="M109">
        <f t="shared" si="11"/>
        <v>-1.5643907580501467E-44</v>
      </c>
      <c r="N109">
        <f t="shared" si="12"/>
        <v>0</v>
      </c>
    </row>
    <row r="110" spans="6:14" x14ac:dyDescent="0.3">
      <c r="F110">
        <f t="shared" si="15"/>
        <v>107</v>
      </c>
      <c r="G110">
        <f t="shared" si="13"/>
        <v>214</v>
      </c>
      <c r="H110">
        <f t="shared" si="14"/>
        <v>17.450207284486162</v>
      </c>
      <c r="I110">
        <f t="shared" si="8"/>
        <v>1.3542704348030445E-44</v>
      </c>
      <c r="J110">
        <f t="shared" si="9"/>
        <v>2.714427051326837E-3</v>
      </c>
      <c r="K110">
        <v>2</v>
      </c>
      <c r="L110">
        <f t="shared" si="10"/>
        <v>-8.4594893022417374E-3</v>
      </c>
      <c r="M110">
        <f t="shared" si="11"/>
        <v>-4.7350120250656521E-45</v>
      </c>
      <c r="N110">
        <f t="shared" si="12"/>
        <v>0</v>
      </c>
    </row>
    <row r="111" spans="6:14" x14ac:dyDescent="0.3">
      <c r="F111">
        <f t="shared" si="15"/>
        <v>108</v>
      </c>
      <c r="G111">
        <f t="shared" si="13"/>
        <v>216</v>
      </c>
      <c r="H111">
        <f t="shared" si="14"/>
        <v>17.433288305881678</v>
      </c>
      <c r="I111">
        <f t="shared" si="8"/>
        <v>4.0726802978991413E-45</v>
      </c>
      <c r="J111">
        <f t="shared" si="9"/>
        <v>2.714427051326837E-3</v>
      </c>
      <c r="K111">
        <v>2</v>
      </c>
      <c r="L111">
        <f t="shared" si="10"/>
        <v>-8.4316757585881381E-3</v>
      </c>
      <c r="M111">
        <f t="shared" si="11"/>
        <v>-1.4267103829515482E-45</v>
      </c>
      <c r="N111">
        <f t="shared" si="12"/>
        <v>0</v>
      </c>
    </row>
    <row r="112" spans="6:14" x14ac:dyDescent="0.3">
      <c r="F112">
        <f t="shared" si="15"/>
        <v>109</v>
      </c>
      <c r="G112">
        <f t="shared" si="13"/>
        <v>218</v>
      </c>
      <c r="H112">
        <f t="shared" si="14"/>
        <v>17.416424954364501</v>
      </c>
      <c r="I112">
        <f t="shared" si="8"/>
        <v>1.2192595319960448E-45</v>
      </c>
      <c r="J112">
        <f t="shared" si="9"/>
        <v>2.714427051326837E-3</v>
      </c>
      <c r="K112">
        <v>2</v>
      </c>
      <c r="L112">
        <f t="shared" si="10"/>
        <v>-8.4039536617326795E-3</v>
      </c>
      <c r="M112">
        <f t="shared" si="11"/>
        <v>-4.2794415698473897E-46</v>
      </c>
      <c r="N112">
        <f t="shared" si="12"/>
        <v>0</v>
      </c>
    </row>
    <row r="113" spans="6:14" x14ac:dyDescent="0.3">
      <c r="F113">
        <f t="shared" si="15"/>
        <v>110</v>
      </c>
      <c r="G113">
        <f t="shared" si="13"/>
        <v>220</v>
      </c>
      <c r="H113">
        <f t="shared" si="14"/>
        <v>17.399617047041037</v>
      </c>
      <c r="I113">
        <f t="shared" si="8"/>
        <v>3.6337121802656686E-46</v>
      </c>
      <c r="J113">
        <f t="shared" si="9"/>
        <v>2.714427051326837E-3</v>
      </c>
      <c r="K113">
        <v>2</v>
      </c>
      <c r="L113">
        <f t="shared" si="10"/>
        <v>-8.3763227110118747E-3</v>
      </c>
      <c r="M113">
        <f t="shared" si="11"/>
        <v>-1.2778284775460116E-46</v>
      </c>
      <c r="N113">
        <f t="shared" si="12"/>
        <v>0</v>
      </c>
    </row>
    <row r="114" spans="6:14" x14ac:dyDescent="0.3">
      <c r="F114">
        <f t="shared" si="15"/>
        <v>111</v>
      </c>
      <c r="G114">
        <f t="shared" si="13"/>
        <v>222</v>
      </c>
      <c r="H114">
        <f t="shared" si="14"/>
        <v>17.382864401619013</v>
      </c>
      <c r="I114">
        <f t="shared" si="8"/>
        <v>1.0780552251736454E-46</v>
      </c>
      <c r="J114">
        <f t="shared" si="9"/>
        <v>2.714427051326837E-3</v>
      </c>
      <c r="K114">
        <v>2</v>
      </c>
      <c r="L114">
        <f t="shared" si="10"/>
        <v>-8.3487826067507823E-3</v>
      </c>
      <c r="M114">
        <f t="shared" si="11"/>
        <v>-3.7983049635043605E-47</v>
      </c>
      <c r="N114">
        <f t="shared" si="12"/>
        <v>0</v>
      </c>
    </row>
    <row r="115" spans="6:14" x14ac:dyDescent="0.3">
      <c r="F115">
        <f t="shared" si="15"/>
        <v>112</v>
      </c>
      <c r="G115">
        <f t="shared" si="13"/>
        <v>224</v>
      </c>
      <c r="H115">
        <f t="shared" si="14"/>
        <v>17.366166836405512</v>
      </c>
      <c r="I115">
        <f t="shared" si="8"/>
        <v>3.183942324727733E-47</v>
      </c>
      <c r="J115">
        <f t="shared" si="9"/>
        <v>2.714427051326837E-3</v>
      </c>
      <c r="K115">
        <v>2</v>
      </c>
      <c r="L115">
        <f t="shared" si="10"/>
        <v>-8.3213330502597393E-3</v>
      </c>
      <c r="M115">
        <f t="shared" si="11"/>
        <v>-1.1239228919142364E-47</v>
      </c>
      <c r="N115">
        <f t="shared" si="12"/>
        <v>0</v>
      </c>
    </row>
    <row r="116" spans="6:14" x14ac:dyDescent="0.3">
      <c r="F116">
        <f t="shared" si="15"/>
        <v>113</v>
      </c>
      <c r="G116">
        <f t="shared" si="13"/>
        <v>226</v>
      </c>
      <c r="H116">
        <f t="shared" si="14"/>
        <v>17.349524170304992</v>
      </c>
      <c r="I116">
        <f t="shared" si="8"/>
        <v>9.3609654089926032E-48</v>
      </c>
      <c r="J116">
        <f t="shared" si="9"/>
        <v>2.714427051326837E-3</v>
      </c>
      <c r="K116">
        <v>2</v>
      </c>
      <c r="L116">
        <f t="shared" si="10"/>
        <v>-8.2939737438311335E-3</v>
      </c>
      <c r="M116">
        <f t="shared" si="11"/>
        <v>-3.310626724539735E-48</v>
      </c>
      <c r="N116">
        <f t="shared" si="12"/>
        <v>0</v>
      </c>
    </row>
    <row r="117" spans="6:14" x14ac:dyDescent="0.3">
      <c r="F117">
        <f t="shared" si="15"/>
        <v>114</v>
      </c>
      <c r="G117">
        <f t="shared" si="13"/>
        <v>228</v>
      </c>
      <c r="H117">
        <f t="shared" si="14"/>
        <v>17.332936222817331</v>
      </c>
      <c r="I117">
        <f t="shared" si="8"/>
        <v>2.7397119599131332E-48</v>
      </c>
      <c r="J117">
        <f t="shared" si="9"/>
        <v>2.714427051326837E-3</v>
      </c>
      <c r="K117">
        <v>2</v>
      </c>
      <c r="L117">
        <f t="shared" si="10"/>
        <v>-8.266704390736181E-3</v>
      </c>
      <c r="M117">
        <f t="shared" si="11"/>
        <v>-9.7075248615315924E-49</v>
      </c>
      <c r="N117">
        <f t="shared" si="12"/>
        <v>0</v>
      </c>
    </row>
    <row r="118" spans="6:14" x14ac:dyDescent="0.3">
      <c r="F118">
        <f t="shared" si="15"/>
        <v>115</v>
      </c>
      <c r="G118">
        <f t="shared" si="13"/>
        <v>230</v>
      </c>
      <c r="H118">
        <f t="shared" si="14"/>
        <v>17.316402814035857</v>
      </c>
      <c r="I118">
        <f t="shared" ref="I118:I133" si="16">I117+K118*M117</f>
        <v>7.9820698760681469E-49</v>
      </c>
      <c r="J118">
        <f t="shared" ref="J118:J133" si="17">J117+K118*N117</f>
        <v>2.714427051326837E-3</v>
      </c>
      <c r="K118">
        <v>2</v>
      </c>
      <c r="L118">
        <f t="shared" ref="L118:L133" si="18">$B$7/$B$2 - H118/608.3 - $B$11*I118*H118+$B$14*J118</f>
        <v>-8.2395246952216752E-3</v>
      </c>
      <c r="M118">
        <f t="shared" ref="M118:M133" si="19">-I118/608.3 +$B$11*I118*H118-$B$13*I118-$B$12*I118</f>
        <v>-2.833537529581219E-49</v>
      </c>
      <c r="N118">
        <f t="shared" ref="N118:N133" si="20">$B$6/$B$2-J118/608.3+$B$13*I118-$B$14*J118-$B$12*J118</f>
        <v>0</v>
      </c>
    </row>
    <row r="119" spans="6:14" x14ac:dyDescent="0.3">
      <c r="F119">
        <f t="shared" si="15"/>
        <v>116</v>
      </c>
      <c r="G119">
        <f t="shared" si="13"/>
        <v>232</v>
      </c>
      <c r="H119">
        <f t="shared" si="14"/>
        <v>17.299923764645413</v>
      </c>
      <c r="I119">
        <f t="shared" si="16"/>
        <v>2.3149948169057089E-49</v>
      </c>
      <c r="J119">
        <f t="shared" si="17"/>
        <v>2.714427051326837E-3</v>
      </c>
      <c r="K119">
        <v>2</v>
      </c>
      <c r="L119">
        <f t="shared" si="18"/>
        <v>-8.2124343625068225E-3</v>
      </c>
      <c r="M119">
        <f t="shared" si="19"/>
        <v>-8.2332090402493155E-50</v>
      </c>
      <c r="N119">
        <f t="shared" si="20"/>
        <v>0</v>
      </c>
    </row>
    <row r="120" spans="6:14" x14ac:dyDescent="0.3">
      <c r="F120">
        <f t="shared" si="15"/>
        <v>117</v>
      </c>
      <c r="G120">
        <f t="shared" si="13"/>
        <v>234</v>
      </c>
      <c r="H120">
        <f t="shared" si="14"/>
        <v>17.283498895920399</v>
      </c>
      <c r="I120">
        <f t="shared" si="16"/>
        <v>6.6835300885584583E-50</v>
      </c>
      <c r="J120">
        <f t="shared" si="17"/>
        <v>2.714427051326837E-3</v>
      </c>
      <c r="K120">
        <v>2</v>
      </c>
      <c r="L120">
        <f t="shared" si="18"/>
        <v>-8.1854330987800195E-3</v>
      </c>
      <c r="M120">
        <f t="shared" si="19"/>
        <v>-2.3813683032170495E-50</v>
      </c>
      <c r="N120">
        <f t="shared" si="20"/>
        <v>0</v>
      </c>
    </row>
    <row r="121" spans="6:14" x14ac:dyDescent="0.3">
      <c r="F121">
        <f t="shared" si="15"/>
        <v>118</v>
      </c>
      <c r="G121">
        <f t="shared" si="13"/>
        <v>236</v>
      </c>
      <c r="H121">
        <f t="shared" si="14"/>
        <v>17.267128029722841</v>
      </c>
      <c r="I121">
        <f t="shared" si="16"/>
        <v>1.9207934821243592E-50</v>
      </c>
      <c r="J121">
        <f t="shared" si="17"/>
        <v>2.714427051326837E-3</v>
      </c>
      <c r="K121">
        <v>2</v>
      </c>
      <c r="L121">
        <f t="shared" si="18"/>
        <v>-8.1585206111956712E-3</v>
      </c>
      <c r="M121">
        <f t="shared" si="19"/>
        <v>-6.8564414508134601E-51</v>
      </c>
      <c r="N121">
        <f t="shared" si="20"/>
        <v>0</v>
      </c>
    </row>
    <row r="122" spans="6:14" x14ac:dyDescent="0.3">
      <c r="F122">
        <f t="shared" si="15"/>
        <v>119</v>
      </c>
      <c r="G122">
        <f t="shared" si="13"/>
        <v>238</v>
      </c>
      <c r="H122">
        <f t="shared" si="14"/>
        <v>17.250810988500451</v>
      </c>
      <c r="I122">
        <f t="shared" si="16"/>
        <v>5.4950519196166718E-51</v>
      </c>
      <c r="J122">
        <f t="shared" si="17"/>
        <v>2.714427051326837E-3</v>
      </c>
      <c r="K122">
        <v>2</v>
      </c>
      <c r="L122">
        <f t="shared" si="18"/>
        <v>-8.131696607871013E-3</v>
      </c>
      <c r="M122">
        <f t="shared" si="19"/>
        <v>-1.9650936834704786E-51</v>
      </c>
      <c r="N122">
        <f t="shared" si="20"/>
        <v>0</v>
      </c>
    </row>
    <row r="123" spans="6:14" x14ac:dyDescent="0.3">
      <c r="F123">
        <f t="shared" si="15"/>
        <v>120</v>
      </c>
      <c r="G123">
        <f t="shared" si="13"/>
        <v>240</v>
      </c>
      <c r="H123">
        <f t="shared" si="14"/>
        <v>17.23454759528471</v>
      </c>
      <c r="I123">
        <f t="shared" si="16"/>
        <v>1.5648645526757146E-51</v>
      </c>
      <c r="J123">
        <f t="shared" si="17"/>
        <v>2.714427051326837E-3</v>
      </c>
      <c r="K123">
        <v>2</v>
      </c>
      <c r="L123">
        <f t="shared" si="18"/>
        <v>-8.1049607978829468E-3</v>
      </c>
      <c r="M123">
        <f t="shared" si="19"/>
        <v>-5.6063153861490414E-52</v>
      </c>
      <c r="N123">
        <f t="shared" si="20"/>
        <v>0</v>
      </c>
    </row>
    <row r="124" spans="6:14" x14ac:dyDescent="0.3">
      <c r="F124">
        <f t="shared" si="15"/>
        <v>121</v>
      </c>
      <c r="G124">
        <f t="shared" si="13"/>
        <v>242</v>
      </c>
      <c r="H124">
        <f t="shared" si="14"/>
        <v>17.218337673688943</v>
      </c>
      <c r="I124">
        <f t="shared" si="16"/>
        <v>4.436014754459063E-52</v>
      </c>
      <c r="J124">
        <f t="shared" si="17"/>
        <v>2.714427051326837E-3</v>
      </c>
      <c r="K124">
        <v>2</v>
      </c>
      <c r="L124">
        <f t="shared" si="18"/>
        <v>-8.0783128912648872E-3</v>
      </c>
      <c r="M124">
        <f t="shared" si="19"/>
        <v>-1.5921319130907759E-52</v>
      </c>
      <c r="N124">
        <f t="shared" si="20"/>
        <v>0</v>
      </c>
    </row>
    <row r="125" spans="6:14" x14ac:dyDescent="0.3">
      <c r="F125">
        <f t="shared" si="15"/>
        <v>122</v>
      </c>
      <c r="G125">
        <f t="shared" si="13"/>
        <v>244</v>
      </c>
      <c r="H125">
        <f t="shared" si="14"/>
        <v>17.202181047906414</v>
      </c>
      <c r="I125">
        <f t="shared" si="16"/>
        <v>1.2517509282775113E-52</v>
      </c>
      <c r="J125">
        <f t="shared" si="17"/>
        <v>2.714427051326837E-3</v>
      </c>
      <c r="K125">
        <v>2</v>
      </c>
      <c r="L125">
        <f t="shared" si="18"/>
        <v>-8.0517525990036181E-3</v>
      </c>
      <c r="M125">
        <f t="shared" si="19"/>
        <v>-4.5007541268787298E-53</v>
      </c>
      <c r="N125">
        <f t="shared" si="20"/>
        <v>0</v>
      </c>
    </row>
    <row r="126" spans="6:14" x14ac:dyDescent="0.3">
      <c r="F126">
        <f t="shared" si="15"/>
        <v>123</v>
      </c>
      <c r="G126">
        <f t="shared" si="13"/>
        <v>246</v>
      </c>
      <c r="H126">
        <f t="shared" si="14"/>
        <v>17.186077542708407</v>
      </c>
      <c r="I126">
        <f t="shared" si="16"/>
        <v>3.5160010290176532E-53</v>
      </c>
      <c r="J126">
        <f t="shared" si="17"/>
        <v>2.714427051326837E-3</v>
      </c>
      <c r="K126">
        <v>2</v>
      </c>
      <c r="L126">
        <f t="shared" si="18"/>
        <v>-8.0252796330361562E-3</v>
      </c>
      <c r="M126">
        <f t="shared" si="19"/>
        <v>-1.2664664677885639E-53</v>
      </c>
      <c r="N126">
        <f t="shared" si="20"/>
        <v>0</v>
      </c>
    </row>
    <row r="127" spans="6:14" x14ac:dyDescent="0.3">
      <c r="F127">
        <f t="shared" si="15"/>
        <v>124</v>
      </c>
      <c r="G127">
        <f t="shared" si="13"/>
        <v>248</v>
      </c>
      <c r="H127">
        <f t="shared" si="14"/>
        <v>17.170026983442334</v>
      </c>
      <c r="I127">
        <f t="shared" si="16"/>
        <v>9.8306809344052534E-54</v>
      </c>
      <c r="J127">
        <f t="shared" si="17"/>
        <v>2.714427051326837E-3</v>
      </c>
      <c r="K127">
        <v>2</v>
      </c>
      <c r="L127">
        <f t="shared" si="18"/>
        <v>-7.9988937062466219E-3</v>
      </c>
      <c r="M127">
        <f t="shared" si="19"/>
        <v>-3.5473308899969603E-54</v>
      </c>
      <c r="N127">
        <f t="shared" si="20"/>
        <v>0</v>
      </c>
    </row>
    <row r="128" spans="6:14" x14ac:dyDescent="0.3">
      <c r="F128">
        <f t="shared" si="15"/>
        <v>125</v>
      </c>
      <c r="G128">
        <f t="shared" si="13"/>
        <v>250</v>
      </c>
      <c r="H128">
        <f t="shared" si="14"/>
        <v>17.154029196029839</v>
      </c>
      <c r="I128">
        <f t="shared" si="16"/>
        <v>2.7360191544113329E-54</v>
      </c>
      <c r="J128">
        <f t="shared" si="17"/>
        <v>2.714427051326837E-3</v>
      </c>
      <c r="K128">
        <v>2</v>
      </c>
      <c r="L128">
        <f t="shared" si="18"/>
        <v>-7.9725945324631373E-3</v>
      </c>
      <c r="M128">
        <f t="shared" si="19"/>
        <v>-9.8902374947624012E-55</v>
      </c>
      <c r="N128">
        <f t="shared" si="20"/>
        <v>0</v>
      </c>
    </row>
    <row r="129" spans="6:14" x14ac:dyDescent="0.3">
      <c r="F129">
        <f t="shared" si="15"/>
        <v>126</v>
      </c>
      <c r="G129">
        <f t="shared" si="13"/>
        <v>252</v>
      </c>
      <c r="H129">
        <f t="shared" si="14"/>
        <v>17.138084006964913</v>
      </c>
      <c r="I129">
        <f t="shared" si="16"/>
        <v>7.5797165545885262E-55</v>
      </c>
      <c r="J129">
        <f t="shared" si="17"/>
        <v>2.714427051326837E-3</v>
      </c>
      <c r="K129">
        <v>2</v>
      </c>
      <c r="L129">
        <f t="shared" si="18"/>
        <v>-7.9463818264547108E-3</v>
      </c>
      <c r="M129">
        <f t="shared" si="19"/>
        <v>-2.7447712444403246E-55</v>
      </c>
      <c r="N129">
        <f t="shared" si="20"/>
        <v>0</v>
      </c>
    </row>
    <row r="130" spans="6:14" x14ac:dyDescent="0.3">
      <c r="F130">
        <f t="shared" si="15"/>
        <v>127</v>
      </c>
      <c r="G130">
        <f t="shared" si="13"/>
        <v>254</v>
      </c>
      <c r="H130">
        <f t="shared" si="14"/>
        <v>17.122191243312002</v>
      </c>
      <c r="I130">
        <f t="shared" si="16"/>
        <v>2.090174065707877E-55</v>
      </c>
      <c r="J130">
        <f t="shared" si="17"/>
        <v>2.714427051326837E-3</v>
      </c>
      <c r="K130">
        <v>2</v>
      </c>
      <c r="L130">
        <f t="shared" si="18"/>
        <v>-7.9202553039281424E-3</v>
      </c>
      <c r="M130">
        <f t="shared" si="19"/>
        <v>-7.582237601887061E-56</v>
      </c>
      <c r="N130">
        <f t="shared" si="20"/>
        <v>0</v>
      </c>
    </row>
    <row r="131" spans="6:14" x14ac:dyDescent="0.3">
      <c r="F131">
        <f t="shared" si="15"/>
        <v>128</v>
      </c>
      <c r="G131">
        <f t="shared" si="13"/>
        <v>256</v>
      </c>
      <c r="H131">
        <f t="shared" si="14"/>
        <v>17.106350732704147</v>
      </c>
      <c r="I131">
        <f t="shared" si="16"/>
        <v>5.737265453304648E-56</v>
      </c>
      <c r="J131">
        <f t="shared" si="17"/>
        <v>2.714427051326837E-3</v>
      </c>
      <c r="K131">
        <v>2</v>
      </c>
      <c r="L131">
        <f t="shared" si="18"/>
        <v>-7.8942146815249598E-3</v>
      </c>
      <c r="M131">
        <f t="shared" si="19"/>
        <v>-2.0848642986176066E-56</v>
      </c>
      <c r="N131">
        <f t="shared" si="20"/>
        <v>0</v>
      </c>
    </row>
    <row r="132" spans="6:14" x14ac:dyDescent="0.3">
      <c r="F132">
        <f t="shared" si="15"/>
        <v>129</v>
      </c>
      <c r="G132">
        <f t="shared" ref="G132:G133" si="21">F132*2</f>
        <v>258</v>
      </c>
      <c r="H132">
        <f t="shared" si="14"/>
        <v>17.090562303341098</v>
      </c>
      <c r="I132">
        <f t="shared" si="16"/>
        <v>1.5675368560694348E-56</v>
      </c>
      <c r="J132">
        <f t="shared" si="17"/>
        <v>2.714427051326837E-3</v>
      </c>
      <c r="K132">
        <v>2</v>
      </c>
      <c r="L132">
        <f t="shared" si="18"/>
        <v>-7.8682596768183208E-3</v>
      </c>
      <c r="M132">
        <f t="shared" si="19"/>
        <v>-5.706170135059648E-57</v>
      </c>
      <c r="N132">
        <f t="shared" si="20"/>
        <v>0</v>
      </c>
    </row>
    <row r="133" spans="6:14" x14ac:dyDescent="0.3">
      <c r="F133">
        <f t="shared" si="15"/>
        <v>130</v>
      </c>
      <c r="G133">
        <f t="shared" si="21"/>
        <v>260</v>
      </c>
      <c r="H133">
        <f t="shared" ref="H133" si="22">H132+L132*K133</f>
        <v>17.07482578398746</v>
      </c>
      <c r="I133">
        <f t="shared" si="16"/>
        <v>4.263028290575052E-57</v>
      </c>
      <c r="J133">
        <f t="shared" si="17"/>
        <v>2.714427051326837E-3</v>
      </c>
      <c r="K133">
        <v>2</v>
      </c>
      <c r="L133">
        <f t="shared" si="18"/>
        <v>-7.8423900083099563E-3</v>
      </c>
      <c r="M133">
        <f t="shared" si="19"/>
        <v>-1.5545170787338554E-57</v>
      </c>
      <c r="N133">
        <f t="shared" si="20"/>
        <v>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Φύλλο1</vt:lpstr>
      <vt:lpstr>Φύλλο2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aggel</dc:creator>
  <cp:lastModifiedBy>Κυριάκη</cp:lastModifiedBy>
  <dcterms:created xsi:type="dcterms:W3CDTF">2022-01-03T18:00:42Z</dcterms:created>
  <dcterms:modified xsi:type="dcterms:W3CDTF">2022-12-25T16:50:15Z</dcterms:modified>
</cp:coreProperties>
</file>